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daorg.sharepoint.com/LEDA/Business Intelligence/Department/Statistics/Oil &amp; Gas/"/>
    </mc:Choice>
  </mc:AlternateContent>
  <xr:revisionPtr revIDLastSave="365" documentId="13_ncr:1_{3AA778A1-C9BC-4C4C-B293-5015ECB1C048}" xr6:coauthVersionLast="47" xr6:coauthVersionMax="47" xr10:uidLastSave="{729C6D95-436B-407C-A008-C665E7983710}"/>
  <bookViews>
    <workbookView xWindow="7965" yWindow="-19665" windowWidth="21105" windowHeight="17025" tabRatio="705" activeTab="3" xr2:uid="{00000000-000D-0000-FFFF-FFFF00000000}"/>
  </bookViews>
  <sheets>
    <sheet name="New Drilling Permits" sheetId="1" r:id="rId1"/>
    <sheet name="Oil and Gas Prices" sheetId="2" r:id="rId2"/>
    <sheet name="Rig Counts" sheetId="3" r:id="rId3"/>
    <sheet name="Pastelinks" sheetId="4" r:id="rId4"/>
    <sheet name="Sourc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3" i="3" l="1"/>
  <c r="G363" i="3"/>
  <c r="F363" i="3"/>
  <c r="E363" i="3"/>
  <c r="C363" i="3"/>
  <c r="B363" i="3"/>
  <c r="H362" i="3"/>
  <c r="G362" i="3"/>
  <c r="F362" i="3"/>
  <c r="E362" i="3"/>
  <c r="C362" i="3"/>
  <c r="B362" i="3"/>
  <c r="H357" i="3"/>
  <c r="G357" i="3"/>
  <c r="F357" i="3"/>
  <c r="E357" i="3"/>
  <c r="C357" i="3"/>
  <c r="B357" i="3"/>
  <c r="E453" i="2"/>
  <c r="D453" i="2"/>
  <c r="B453" i="2"/>
  <c r="C453" i="2"/>
  <c r="E452" i="2"/>
  <c r="D452" i="2"/>
  <c r="C452" i="2"/>
  <c r="B452" i="2"/>
  <c r="E447" i="2"/>
  <c r="D447" i="2"/>
  <c r="C447" i="2"/>
  <c r="B447" i="2"/>
  <c r="C454" i="1"/>
  <c r="B454" i="1"/>
  <c r="C453" i="1"/>
  <c r="B453" i="1"/>
  <c r="C448" i="1"/>
  <c r="B448" i="1"/>
  <c r="C445" i="1" l="1"/>
  <c r="B445" i="1"/>
  <c r="H354" i="3"/>
  <c r="G354" i="3"/>
  <c r="F354" i="3"/>
  <c r="E354" i="3"/>
  <c r="C354" i="3"/>
  <c r="B354" i="3"/>
  <c r="G358" i="3"/>
  <c r="H358" i="3"/>
  <c r="F358" i="3"/>
  <c r="E358" i="3"/>
  <c r="C358" i="3"/>
  <c r="B358" i="3"/>
  <c r="E448" i="2"/>
  <c r="D448" i="2"/>
  <c r="C448" i="2"/>
  <c r="B448" i="2"/>
  <c r="C449" i="1"/>
  <c r="B449" i="1"/>
  <c r="B444" i="2"/>
  <c r="B444" i="1"/>
  <c r="H353" i="3" l="1"/>
  <c r="G353" i="3"/>
  <c r="F353" i="3"/>
  <c r="E353" i="3"/>
  <c r="C353" i="3"/>
  <c r="B353" i="3"/>
  <c r="C444" i="2"/>
  <c r="B450" i="1"/>
  <c r="C444" i="1"/>
  <c r="B443" i="1"/>
  <c r="C449" i="2" l="1"/>
  <c r="F364" i="3"/>
  <c r="H352" i="3"/>
  <c r="G352" i="3"/>
  <c r="F352" i="3"/>
  <c r="E352" i="3"/>
  <c r="C352" i="3"/>
  <c r="B352" i="3"/>
  <c r="B442" i="2"/>
  <c r="E443" i="2"/>
  <c r="D443" i="2"/>
  <c r="C443" i="2"/>
  <c r="B443" i="2"/>
  <c r="C412" i="2"/>
  <c r="D412" i="2"/>
  <c r="B413" i="2"/>
  <c r="C413" i="2"/>
  <c r="D413" i="2"/>
  <c r="B414" i="2"/>
  <c r="C414" i="2"/>
  <c r="D414" i="2"/>
  <c r="B415" i="2"/>
  <c r="C415" i="2"/>
  <c r="D415" i="2"/>
  <c r="B416" i="2"/>
  <c r="C416" i="2"/>
  <c r="D416" i="2"/>
  <c r="B417" i="2"/>
  <c r="C417" i="2"/>
  <c r="D417" i="2"/>
  <c r="B418" i="2"/>
  <c r="C418" i="2"/>
  <c r="D418" i="2"/>
  <c r="B419" i="2"/>
  <c r="C419" i="2"/>
  <c r="D419" i="2"/>
  <c r="E419" i="2"/>
  <c r="B420" i="2"/>
  <c r="C420" i="2"/>
  <c r="D420" i="2"/>
  <c r="E420" i="2"/>
  <c r="B421" i="2"/>
  <c r="C421" i="2"/>
  <c r="D421" i="2"/>
  <c r="E421" i="2"/>
  <c r="C438" i="1"/>
  <c r="C443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351" i="3"/>
  <c r="E444" i="2" l="1"/>
  <c r="D444" i="2"/>
  <c r="E442" i="2"/>
  <c r="D442" i="2"/>
  <c r="C442" i="2"/>
  <c r="C351" i="3" l="1"/>
  <c r="E351" i="3"/>
  <c r="F351" i="3"/>
  <c r="G351" i="3"/>
  <c r="H351" i="3"/>
  <c r="B442" i="1" l="1"/>
  <c r="C442" i="1"/>
  <c r="B441" i="1" l="1"/>
  <c r="B441" i="2" l="1"/>
  <c r="E350" i="3" l="1"/>
  <c r="F350" i="3"/>
  <c r="G350" i="3"/>
  <c r="H350" i="3"/>
  <c r="C350" i="3"/>
  <c r="B350" i="3"/>
  <c r="E441" i="2"/>
  <c r="D441" i="2"/>
  <c r="C441" i="2"/>
  <c r="C441" i="1"/>
  <c r="C455" i="1" l="1"/>
  <c r="E364" i="3" l="1"/>
  <c r="H349" i="3"/>
  <c r="G349" i="3"/>
  <c r="F349" i="3"/>
  <c r="E349" i="3"/>
  <c r="C349" i="3"/>
  <c r="B349" i="3"/>
  <c r="B440" i="2"/>
  <c r="C440" i="2"/>
  <c r="D440" i="2"/>
  <c r="E440" i="2"/>
  <c r="B439" i="1" l="1"/>
  <c r="B440" i="1"/>
  <c r="E454" i="2" l="1"/>
  <c r="D454" i="2"/>
  <c r="B439" i="2"/>
  <c r="C364" i="3" l="1"/>
  <c r="B348" i="3"/>
  <c r="H364" i="3" l="1"/>
  <c r="G364" i="3"/>
  <c r="B364" i="3"/>
  <c r="H359" i="3"/>
  <c r="G359" i="3"/>
  <c r="F359" i="3"/>
  <c r="E359" i="3"/>
  <c r="C359" i="3"/>
  <c r="B359" i="3"/>
  <c r="H348" i="3"/>
  <c r="G348" i="3"/>
  <c r="F348" i="3"/>
  <c r="E348" i="3"/>
  <c r="C348" i="3"/>
  <c r="H347" i="3"/>
  <c r="G347" i="3"/>
  <c r="F347" i="3"/>
  <c r="E347" i="3"/>
  <c r="C347" i="3"/>
  <c r="B347" i="3"/>
  <c r="H346" i="3"/>
  <c r="G346" i="3"/>
  <c r="F346" i="3"/>
  <c r="E346" i="3"/>
  <c r="C346" i="3"/>
  <c r="B346" i="3"/>
  <c r="H345" i="3"/>
  <c r="G345" i="3"/>
  <c r="F345" i="3"/>
  <c r="E345" i="3"/>
  <c r="C345" i="3"/>
  <c r="B345" i="3"/>
  <c r="H344" i="3"/>
  <c r="G344" i="3"/>
  <c r="F344" i="3"/>
  <c r="E344" i="3"/>
  <c r="C344" i="3"/>
  <c r="B344" i="3"/>
  <c r="H343" i="3"/>
  <c r="G343" i="3"/>
  <c r="F343" i="3"/>
  <c r="E343" i="3"/>
  <c r="C343" i="3"/>
  <c r="B343" i="3"/>
  <c r="H342" i="3"/>
  <c r="G342" i="3"/>
  <c r="F342" i="3"/>
  <c r="E342" i="3"/>
  <c r="C342" i="3"/>
  <c r="B342" i="3"/>
  <c r="H341" i="3"/>
  <c r="G341" i="3"/>
  <c r="F341" i="3"/>
  <c r="E341" i="3"/>
  <c r="C341" i="3"/>
  <c r="B341" i="3"/>
  <c r="H340" i="3"/>
  <c r="G340" i="3"/>
  <c r="F340" i="3"/>
  <c r="E340" i="3"/>
  <c r="C340" i="3"/>
  <c r="B340" i="3"/>
  <c r="H339" i="3"/>
  <c r="G339" i="3"/>
  <c r="F339" i="3"/>
  <c r="E339" i="3"/>
  <c r="C339" i="3"/>
  <c r="B339" i="3"/>
  <c r="H338" i="3"/>
  <c r="G338" i="3"/>
  <c r="F338" i="3"/>
  <c r="E338" i="3"/>
  <c r="C338" i="3"/>
  <c r="B338" i="3"/>
  <c r="H337" i="3"/>
  <c r="G337" i="3"/>
  <c r="F337" i="3"/>
  <c r="E337" i="3"/>
  <c r="C337" i="3"/>
  <c r="B337" i="3"/>
  <c r="H336" i="3"/>
  <c r="G336" i="3"/>
  <c r="F336" i="3"/>
  <c r="E336" i="3"/>
  <c r="C336" i="3"/>
  <c r="B336" i="3"/>
  <c r="H335" i="3"/>
  <c r="G335" i="3"/>
  <c r="F335" i="3"/>
  <c r="E335" i="3"/>
  <c r="C335" i="3"/>
  <c r="B335" i="3"/>
  <c r="H334" i="3"/>
  <c r="G334" i="3"/>
  <c r="F334" i="3"/>
  <c r="E334" i="3"/>
  <c r="C334" i="3"/>
  <c r="B334" i="3"/>
  <c r="H333" i="3"/>
  <c r="G333" i="3"/>
  <c r="F333" i="3"/>
  <c r="E333" i="3"/>
  <c r="C333" i="3"/>
  <c r="B333" i="3"/>
  <c r="H332" i="3"/>
  <c r="G332" i="3"/>
  <c r="F332" i="3"/>
  <c r="E332" i="3"/>
  <c r="C332" i="3"/>
  <c r="B332" i="3"/>
  <c r="H331" i="3"/>
  <c r="G331" i="3"/>
  <c r="F331" i="3"/>
  <c r="E331" i="3"/>
  <c r="C331" i="3"/>
  <c r="B331" i="3"/>
  <c r="C330" i="3"/>
  <c r="B330" i="3"/>
  <c r="C329" i="3"/>
  <c r="B329" i="3"/>
  <c r="C328" i="3"/>
  <c r="B328" i="3"/>
  <c r="C454" i="2"/>
  <c r="B454" i="2"/>
  <c r="E449" i="2"/>
  <c r="D449" i="2"/>
  <c r="B449" i="2"/>
  <c r="E439" i="2"/>
  <c r="D439" i="2"/>
  <c r="C439" i="2"/>
  <c r="E438" i="2"/>
  <c r="D438" i="2"/>
  <c r="C438" i="2"/>
  <c r="B438" i="2"/>
  <c r="E437" i="2"/>
  <c r="D437" i="2"/>
  <c r="C437" i="2"/>
  <c r="B437" i="2"/>
  <c r="E436" i="2"/>
  <c r="D436" i="2"/>
  <c r="C436" i="2"/>
  <c r="B436" i="2"/>
  <c r="E435" i="2"/>
  <c r="D435" i="2"/>
  <c r="C435" i="2"/>
  <c r="B435" i="2"/>
  <c r="E434" i="2"/>
  <c r="D434" i="2"/>
  <c r="C434" i="2"/>
  <c r="B434" i="2"/>
  <c r="E433" i="2"/>
  <c r="D433" i="2"/>
  <c r="C433" i="2"/>
  <c r="B433" i="2"/>
  <c r="E432" i="2"/>
  <c r="D432" i="2"/>
  <c r="C432" i="2"/>
  <c r="B432" i="2"/>
  <c r="E431" i="2"/>
  <c r="D431" i="2"/>
  <c r="C431" i="2"/>
  <c r="B431" i="2"/>
  <c r="E430" i="2"/>
  <c r="D430" i="2"/>
  <c r="C430" i="2"/>
  <c r="B430" i="2"/>
  <c r="E429" i="2"/>
  <c r="D429" i="2"/>
  <c r="C429" i="2"/>
  <c r="B429" i="2"/>
  <c r="E428" i="2"/>
  <c r="D428" i="2"/>
  <c r="C428" i="2"/>
  <c r="B428" i="2"/>
  <c r="E427" i="2"/>
  <c r="D427" i="2"/>
  <c r="C427" i="2"/>
  <c r="B427" i="2"/>
  <c r="E426" i="2"/>
  <c r="D426" i="2"/>
  <c r="C426" i="2"/>
  <c r="B426" i="2"/>
  <c r="E425" i="2"/>
  <c r="D425" i="2"/>
  <c r="C425" i="2"/>
  <c r="B425" i="2"/>
  <c r="E424" i="2"/>
  <c r="D424" i="2"/>
  <c r="C424" i="2"/>
  <c r="B424" i="2"/>
  <c r="E423" i="2"/>
  <c r="D423" i="2"/>
  <c r="C423" i="2"/>
  <c r="B423" i="2"/>
  <c r="E422" i="2"/>
  <c r="D422" i="2"/>
  <c r="C422" i="2"/>
  <c r="B422" i="2"/>
  <c r="B455" i="1"/>
  <c r="C450" i="1"/>
  <c r="C439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40" i="1" l="1"/>
</calcChain>
</file>

<file path=xl/sharedStrings.xml><?xml version="1.0" encoding="utf-8"?>
<sst xmlns="http://schemas.openxmlformats.org/spreadsheetml/2006/main" count="108" uniqueCount="45">
  <si>
    <t>Mon-Yr</t>
  </si>
  <si>
    <t>Year</t>
  </si>
  <si>
    <t>Louisiana New Drilling Permits</t>
  </si>
  <si>
    <t>Percentage Change</t>
  </si>
  <si>
    <t>Louisiana Sweet Crude Oil ($/Barrel)</t>
  </si>
  <si>
    <t>West Texas Intermediate Crude Oil ($/Barrel)</t>
  </si>
  <si>
    <t>Brent Crude Oil ($/Barrel)</t>
  </si>
  <si>
    <t>Henry Hub Natural Gas ($/MMBtu)</t>
  </si>
  <si>
    <t>Total US Rig Counts</t>
  </si>
  <si>
    <t>Total Louisiana Rig Counts</t>
  </si>
  <si>
    <t>North Louisiana Land</t>
  </si>
  <si>
    <t>South Louisiana Inland Waters</t>
  </si>
  <si>
    <t>South Louisiana Land</t>
  </si>
  <si>
    <t>South Louisiana Offshore</t>
  </si>
  <si>
    <t>Louisiana Drilling Permits: Louisiana Department of Natural Resources - SONRIS Data Center</t>
  </si>
  <si>
    <t>Gulf of Mexico New Drilling Permits</t>
  </si>
  <si>
    <t>Date</t>
  </si>
  <si>
    <t>US Rig Count</t>
  </si>
  <si>
    <t>LA Rig Count</t>
  </si>
  <si>
    <t>LA Sweet Crude ($/Barrel)</t>
  </si>
  <si>
    <t>LA Drilling Permits</t>
  </si>
  <si>
    <t>GOM Drilling Permits</t>
  </si>
  <si>
    <t xml:space="preserve">WTI and Brent Oil Prices and Henry Hub Gas Prices: Energy Information Administration - Monthly Spot Prices </t>
  </si>
  <si>
    <t>Drilling Permits</t>
  </si>
  <si>
    <t>http://www.eia.gov/dnav/pet/PET_PRI_SPT_S1_M.htm</t>
  </si>
  <si>
    <t>Notes: Click data acess, well info, Permitted by date (Lite)</t>
  </si>
  <si>
    <t>Louisiana Sweet Crude Oil Price: Louisiana Department of Natural Resources</t>
  </si>
  <si>
    <t>Gulf of Mexico Drilling Permits: Bureau of Safety and Environmental Enforcement</t>
  </si>
  <si>
    <t>https://www.eia.gov/dnav/ng/hist/rngwhhdm.htm</t>
  </si>
  <si>
    <t>http://phx.corporate-ir.net/phoenix.zhtml?c=79687&amp;p=irol-reportsother</t>
  </si>
  <si>
    <t>http://sonlite.dnr.state.la.us/sundown/cart_prod/cart_con_allpmtwels1</t>
  </si>
  <si>
    <t>Rig Counts: Baker Hughes Rig Count Data- Rigs By State</t>
  </si>
  <si>
    <t>https://www.bsee.gov/stats-facts/ocs-regions/status-of-gulf-of-mexico-well-permits</t>
  </si>
  <si>
    <t>http://www.dnr.louisiana.gov/index.cfm?md=pagebuilder&amp;tmp=home&amp;pid=210</t>
  </si>
  <si>
    <t>2022 YTD</t>
  </si>
  <si>
    <t>Current Month 2022</t>
  </si>
  <si>
    <t xml:space="preserve">Source:  Louisiana Department of Natural Resources &amp; Bureau of Safety and Environmential Enforcement, November 2021 </t>
  </si>
  <si>
    <t>Source:  Louisiana Department of Natural Resources &amp; Energy Information Administration, November 2021</t>
  </si>
  <si>
    <t>Source: Baker Hughes, November 2021</t>
  </si>
  <si>
    <t>updated quarterly</t>
  </si>
  <si>
    <t>2023 YTD</t>
  </si>
  <si>
    <t>Current Month 2023</t>
  </si>
  <si>
    <t xml:space="preserve"> ---</t>
  </si>
  <si>
    <t>Light Louisiana Sweet First Purchase Price (Dollars per Barrel) (eia.gov)</t>
  </si>
  <si>
    <t>Energy Infomration Administration: Changed Source starting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</si>
</sst>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Garamond"/>
      <family val="1"/>
    </font>
    <font>
      <sz val="10"/>
      <color theme="1"/>
      <name val="Garamond"/>
      <family val="1"/>
    </font>
    <font>
      <sz val="10"/>
      <color theme="1"/>
      <name val="Arial"/>
      <family val="2"/>
    </font>
    <font>
      <b/>
      <sz val="10"/>
      <name val="Tw Cen MT"/>
      <family val="2"/>
    </font>
    <font>
      <sz val="10"/>
      <name val="Tw Cen MT"/>
      <family val="2"/>
    </font>
    <font>
      <sz val="10"/>
      <color theme="1"/>
      <name val="Tw Cen M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1"/>
      <color rgb="FFA92D29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50">
    <xf numFmtId="0" fontId="0" fillId="0" borderId="0" xfId="0"/>
    <xf numFmtId="3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4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0" borderId="0" xfId="1"/>
    <xf numFmtId="165" fontId="1" fillId="0" borderId="10" xfId="2" applyNumberFormat="1" applyFont="1" applyBorder="1" applyAlignment="1">
      <alignment horizontal="right"/>
    </xf>
    <xf numFmtId="165" fontId="1" fillId="0" borderId="3" xfId="2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7" fontId="2" fillId="0" borderId="0" xfId="1" applyNumberFormat="1" applyAlignment="1">
      <alignment horizontal="left" vertic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165" fontId="5" fillId="0" borderId="0" xfId="0" applyNumberFormat="1" applyFont="1"/>
    <xf numFmtId="3" fontId="1" fillId="0" borderId="1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6" fillId="0" borderId="0" xfId="0" applyFont="1"/>
    <xf numFmtId="165" fontId="1" fillId="0" borderId="11" xfId="0" applyNumberFormat="1" applyFont="1" applyBorder="1" applyAlignment="1">
      <alignment horizontal="right"/>
    </xf>
    <xf numFmtId="165" fontId="1" fillId="0" borderId="2" xfId="2" applyNumberFormat="1" applyFont="1" applyBorder="1" applyAlignment="1">
      <alignment horizontal="right"/>
    </xf>
    <xf numFmtId="0" fontId="9" fillId="0" borderId="0" xfId="0" applyFont="1"/>
    <xf numFmtId="3" fontId="1" fillId="0" borderId="12" xfId="0" applyNumberFormat="1" applyFont="1" applyBorder="1" applyAlignment="1">
      <alignment horizontal="right"/>
    </xf>
    <xf numFmtId="165" fontId="1" fillId="0" borderId="16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0" fontId="6" fillId="0" borderId="36" xfId="0" applyFont="1" applyBorder="1"/>
    <xf numFmtId="16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4" fontId="10" fillId="0" borderId="2" xfId="0" applyNumberFormat="1" applyFont="1" applyBorder="1"/>
    <xf numFmtId="3" fontId="11" fillId="0" borderId="2" xfId="0" applyNumberFormat="1" applyFont="1" applyBorder="1"/>
    <xf numFmtId="0" fontId="11" fillId="0" borderId="0" xfId="0" applyFont="1"/>
    <xf numFmtId="3" fontId="11" fillId="0" borderId="24" xfId="0" applyNumberFormat="1" applyFont="1" applyBorder="1"/>
    <xf numFmtId="3" fontId="11" fillId="0" borderId="4" xfId="0" applyNumberFormat="1" applyFont="1" applyBorder="1"/>
    <xf numFmtId="3" fontId="11" fillId="0" borderId="25" xfId="0" applyNumberFormat="1" applyFont="1" applyBorder="1"/>
    <xf numFmtId="3" fontId="11" fillId="0" borderId="0" xfId="0" applyNumberFormat="1" applyFont="1"/>
    <xf numFmtId="164" fontId="10" fillId="0" borderId="11" xfId="0" applyNumberFormat="1" applyFont="1" applyBorder="1"/>
    <xf numFmtId="3" fontId="11" fillId="0" borderId="11" xfId="0" applyNumberFormat="1" applyFont="1" applyBorder="1"/>
    <xf numFmtId="3" fontId="11" fillId="0" borderId="14" xfId="0" applyNumberFormat="1" applyFont="1" applyBorder="1"/>
    <xf numFmtId="3" fontId="11" fillId="0" borderId="27" xfId="0" applyNumberFormat="1" applyFont="1" applyBorder="1"/>
    <xf numFmtId="164" fontId="10" fillId="0" borderId="16" xfId="0" applyNumberFormat="1" applyFont="1" applyBorder="1"/>
    <xf numFmtId="3" fontId="11" fillId="0" borderId="8" xfId="0" applyNumberFormat="1" applyFont="1" applyBorder="1"/>
    <xf numFmtId="3" fontId="11" fillId="0" borderId="18" xfId="0" applyNumberFormat="1" applyFont="1" applyBorder="1"/>
    <xf numFmtId="164" fontId="10" fillId="0" borderId="4" xfId="0" applyNumberFormat="1" applyFont="1" applyBorder="1"/>
    <xf numFmtId="164" fontId="10" fillId="0" borderId="28" xfId="0" applyNumberFormat="1" applyFont="1" applyBorder="1"/>
    <xf numFmtId="3" fontId="11" fillId="0" borderId="1" xfId="0" applyNumberFormat="1" applyFont="1" applyBorder="1"/>
    <xf numFmtId="3" fontId="11" fillId="0" borderId="17" xfId="0" applyNumberFormat="1" applyFont="1" applyBorder="1"/>
    <xf numFmtId="164" fontId="10" fillId="0" borderId="29" xfId="0" applyNumberFormat="1" applyFont="1" applyBorder="1"/>
    <xf numFmtId="164" fontId="10" fillId="0" borderId="1" xfId="0" applyNumberFormat="1" applyFont="1" applyBorder="1"/>
    <xf numFmtId="3" fontId="11" fillId="0" borderId="30" xfId="0" applyNumberFormat="1" applyFont="1" applyBorder="1"/>
    <xf numFmtId="3" fontId="11" fillId="0" borderId="21" xfId="0" applyNumberFormat="1" applyFont="1" applyBorder="1"/>
    <xf numFmtId="164" fontId="10" fillId="0" borderId="14" xfId="0" applyNumberFormat="1" applyFont="1" applyBorder="1"/>
    <xf numFmtId="164" fontId="10" fillId="0" borderId="0" xfId="0" applyNumberFormat="1" applyFont="1"/>
    <xf numFmtId="164" fontId="10" fillId="2" borderId="23" xfId="0" applyNumberFormat="1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34" xfId="0" applyFont="1" applyBorder="1" applyAlignment="1">
      <alignment horizontal="right"/>
    </xf>
    <xf numFmtId="164" fontId="10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left" vertical="center"/>
    </xf>
    <xf numFmtId="1" fontId="10" fillId="2" borderId="16" xfId="0" applyNumberFormat="1" applyFont="1" applyFill="1" applyBorder="1" applyAlignment="1">
      <alignment horizontal="left" vertical="center"/>
    </xf>
    <xf numFmtId="164" fontId="10" fillId="2" borderId="29" xfId="0" applyNumberFormat="1" applyFont="1" applyFill="1" applyBorder="1" applyAlignment="1">
      <alignment horizontal="left" vertical="center" wrapText="1"/>
    </xf>
    <xf numFmtId="164" fontId="10" fillId="2" borderId="28" xfId="0" applyNumberFormat="1" applyFont="1" applyFill="1" applyBorder="1" applyAlignment="1">
      <alignment horizontal="left" vertical="center" wrapText="1"/>
    </xf>
    <xf numFmtId="164" fontId="10" fillId="2" borderId="16" xfId="0" applyNumberFormat="1" applyFont="1" applyFill="1" applyBorder="1" applyAlignment="1">
      <alignment horizontal="left" vertical="center" wrapText="1"/>
    </xf>
    <xf numFmtId="3" fontId="6" fillId="0" borderId="21" xfId="0" applyNumberFormat="1" applyFont="1" applyBorder="1"/>
    <xf numFmtId="3" fontId="6" fillId="0" borderId="2" xfId="0" applyNumberFormat="1" applyFont="1" applyBorder="1"/>
    <xf numFmtId="3" fontId="6" fillId="0" borderId="22" xfId="0" applyNumberFormat="1" applyFont="1" applyBorder="1"/>
    <xf numFmtId="3" fontId="6" fillId="0" borderId="4" xfId="0" applyNumberFormat="1" applyFont="1" applyBorder="1"/>
    <xf numFmtId="3" fontId="6" fillId="0" borderId="30" xfId="0" applyNumberFormat="1" applyFont="1" applyBorder="1"/>
    <xf numFmtId="3" fontId="6" fillId="0" borderId="1" xfId="0" applyNumberFormat="1" applyFont="1" applyBorder="1"/>
    <xf numFmtId="3" fontId="6" fillId="0" borderId="20" xfId="0" applyNumberFormat="1" applyFont="1" applyBorder="1"/>
    <xf numFmtId="10" fontId="6" fillId="0" borderId="4" xfId="0" applyNumberFormat="1" applyFont="1" applyBorder="1" applyAlignment="1">
      <alignment wrapText="1"/>
    </xf>
    <xf numFmtId="10" fontId="6" fillId="0" borderId="25" xfId="0" applyNumberFormat="1" applyFont="1" applyBorder="1" applyAlignment="1">
      <alignment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/>
    <xf numFmtId="166" fontId="11" fillId="0" borderId="0" xfId="0" applyNumberFormat="1" applyFont="1"/>
    <xf numFmtId="164" fontId="12" fillId="0" borderId="4" xfId="0" applyNumberFormat="1" applyFont="1" applyBorder="1"/>
    <xf numFmtId="164" fontId="10" fillId="0" borderId="35" xfId="0" applyNumberFormat="1" applyFont="1" applyBorder="1"/>
    <xf numFmtId="165" fontId="11" fillId="0" borderId="35" xfId="0" applyNumberFormat="1" applyFont="1" applyBorder="1"/>
    <xf numFmtId="3" fontId="11" fillId="0" borderId="35" xfId="0" applyNumberFormat="1" applyFont="1" applyBorder="1"/>
    <xf numFmtId="165" fontId="10" fillId="2" borderId="28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/>
    <xf numFmtId="165" fontId="6" fillId="0" borderId="4" xfId="0" applyNumberFormat="1" applyFont="1" applyBorder="1"/>
    <xf numFmtId="165" fontId="6" fillId="0" borderId="1" xfId="0" applyNumberFormat="1" applyFont="1" applyBorder="1"/>
    <xf numFmtId="165" fontId="6" fillId="0" borderId="0" xfId="0" applyNumberFormat="1" applyFont="1"/>
    <xf numFmtId="165" fontId="6" fillId="0" borderId="17" xfId="0" applyNumberFormat="1" applyFont="1" applyBorder="1"/>
    <xf numFmtId="165" fontId="6" fillId="0" borderId="11" xfId="0" applyNumberFormat="1" applyFont="1" applyBorder="1"/>
    <xf numFmtId="165" fontId="6" fillId="0" borderId="2" xfId="2" applyNumberFormat="1" applyFont="1" applyBorder="1"/>
    <xf numFmtId="165" fontId="6" fillId="0" borderId="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24" xfId="0" applyNumberFormat="1" applyFont="1" applyBorder="1"/>
    <xf numFmtId="165" fontId="6" fillId="0" borderId="22" xfId="0" applyNumberFormat="1" applyFont="1" applyBorder="1"/>
    <xf numFmtId="165" fontId="6" fillId="0" borderId="25" xfId="0" applyNumberFormat="1" applyFont="1" applyBorder="1"/>
    <xf numFmtId="165" fontId="13" fillId="0" borderId="4" xfId="0" applyNumberFormat="1" applyFont="1" applyBorder="1"/>
    <xf numFmtId="165" fontId="13" fillId="0" borderId="22" xfId="0" applyNumberFormat="1" applyFont="1" applyBorder="1"/>
    <xf numFmtId="165" fontId="13" fillId="0" borderId="25" xfId="0" applyNumberFormat="1" applyFont="1" applyBorder="1"/>
    <xf numFmtId="10" fontId="6" fillId="0" borderId="22" xfId="0" applyNumberFormat="1" applyFont="1" applyBorder="1" applyAlignment="1">
      <alignment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/>
    </xf>
    <xf numFmtId="10" fontId="11" fillId="0" borderId="0" xfId="0" applyNumberFormat="1" applyFont="1"/>
    <xf numFmtId="3" fontId="10" fillId="2" borderId="31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3" fontId="10" fillId="2" borderId="19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Border="1"/>
    <xf numFmtId="3" fontId="6" fillId="0" borderId="14" xfId="0" applyNumberFormat="1" applyFont="1" applyBorder="1"/>
    <xf numFmtId="3" fontId="6" fillId="0" borderId="28" xfId="0" applyNumberFormat="1" applyFont="1" applyBorder="1"/>
    <xf numFmtId="3" fontId="6" fillId="0" borderId="16" xfId="0" applyNumberFormat="1" applyFont="1" applyBorder="1"/>
    <xf numFmtId="3" fontId="6" fillId="0" borderId="29" xfId="0" applyNumberFormat="1" applyFont="1" applyBorder="1"/>
    <xf numFmtId="3" fontId="6" fillId="0" borderId="0" xfId="0" applyNumberFormat="1" applyFont="1"/>
    <xf numFmtId="10" fontId="6" fillId="0" borderId="29" xfId="0" applyNumberFormat="1" applyFont="1" applyBorder="1" applyAlignment="1">
      <alignment wrapText="1"/>
    </xf>
    <xf numFmtId="0" fontId="14" fillId="0" borderId="0" xfId="0" applyFont="1" applyAlignment="1">
      <alignment horizontal="center" vertical="center" readingOrder="1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164" fontId="7" fillId="5" borderId="12" xfId="0" applyNumberFormat="1" applyFont="1" applyFill="1" applyBorder="1" applyAlignment="1">
      <alignment horizontal="center"/>
    </xf>
    <xf numFmtId="164" fontId="7" fillId="5" borderId="32" xfId="0" applyNumberFormat="1" applyFont="1" applyFill="1" applyBorder="1" applyAlignment="1">
      <alignment horizontal="center"/>
    </xf>
    <xf numFmtId="165" fontId="8" fillId="5" borderId="13" xfId="0" applyNumberFormat="1" applyFont="1" applyFill="1" applyBorder="1" applyAlignment="1">
      <alignment horizontal="center" vertical="center"/>
    </xf>
    <xf numFmtId="165" fontId="8" fillId="5" borderId="33" xfId="0" applyNumberFormat="1" applyFont="1" applyFill="1" applyBorder="1" applyAlignment="1">
      <alignment horizontal="center" vertical="center"/>
    </xf>
    <xf numFmtId="3" fontId="8" fillId="5" borderId="13" xfId="0" applyNumberFormat="1" applyFont="1" applyFill="1" applyBorder="1" applyAlignment="1">
      <alignment horizontal="center"/>
    </xf>
    <xf numFmtId="3" fontId="8" fillId="5" borderId="12" xfId="0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8" fontId="8" fillId="5" borderId="13" xfId="0" quotePrefix="1" applyNumberFormat="1" applyFont="1" applyFill="1" applyBorder="1" applyAlignment="1">
      <alignment horizontal="center" vertical="center"/>
    </xf>
    <xf numFmtId="164" fontId="7" fillId="5" borderId="0" xfId="0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 vertical="center"/>
    </xf>
    <xf numFmtId="164" fontId="7" fillId="5" borderId="38" xfId="0" applyNumberFormat="1" applyFont="1" applyFill="1" applyBorder="1" applyAlignment="1">
      <alignment horizontal="center"/>
    </xf>
    <xf numFmtId="165" fontId="8" fillId="5" borderId="12" xfId="0" applyNumberFormat="1" applyFont="1" applyFill="1" applyBorder="1" applyAlignment="1">
      <alignment horizontal="center" vertical="center"/>
    </xf>
    <xf numFmtId="165" fontId="8" fillId="5" borderId="34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5" fontId="6" fillId="0" borderId="2" xfId="0" applyNumberFormat="1" applyFont="1" applyBorder="1" applyAlignment="1">
      <alignment horizontal="righ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CC"/>
      <color rgb="FFA92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>
                <a:latin typeface="Tw Cen MT" panose="020B0602020104020603" pitchFamily="34" charset="0"/>
              </a:defRPr>
            </a:pPr>
            <a:r>
              <a:rPr lang="en-US" sz="1100" baseline="0">
                <a:latin typeface="Tw Cen MT" panose="020B0602020104020603" pitchFamily="34" charset="0"/>
              </a:rPr>
              <a:t>Drilling Permits</a:t>
            </a:r>
          </a:p>
        </c:rich>
      </c:tx>
      <c:layout>
        <c:manualLayout>
          <c:xMode val="edge"/>
          <c:yMode val="edge"/>
          <c:x val="0.38573910219985386"/>
          <c:y val="3.8327420610885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5216061909786"/>
          <c:y val="0.12454212454212454"/>
          <c:w val="0.86290818486398879"/>
          <c:h val="0.62364926606396431"/>
        </c:manualLayout>
      </c:layout>
      <c:barChart>
        <c:barDir val="col"/>
        <c:grouping val="clustered"/>
        <c:varyColors val="0"/>
        <c:ser>
          <c:idx val="0"/>
          <c:order val="0"/>
          <c:tx>
            <c:v>Louisiana Permits</c:v>
          </c:tx>
          <c:spPr>
            <a:solidFill>
              <a:srgbClr val="A92D2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Drilling Permits'!$A$433:$A$445</c15:sqref>
                  </c15:fullRef>
                </c:ext>
              </c:extLst>
              <c:f>'New Drilling Permits'!$A$434:$A$445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 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Drilling Permits'!$B$433:$B$445</c15:sqref>
                  </c15:fullRef>
                </c:ext>
              </c:extLst>
              <c:f>'New Drilling Permits'!$B$434:$B$445</c:f>
              <c:numCache>
                <c:formatCode>#,##0</c:formatCode>
                <c:ptCount val="12"/>
                <c:pt idx="0">
                  <c:v>1759</c:v>
                </c:pt>
                <c:pt idx="1">
                  <c:v>1644</c:v>
                </c:pt>
                <c:pt idx="2">
                  <c:v>1486</c:v>
                </c:pt>
                <c:pt idx="3">
                  <c:v>942</c:v>
                </c:pt>
                <c:pt idx="4">
                  <c:v>631</c:v>
                </c:pt>
                <c:pt idx="5">
                  <c:v>874</c:v>
                </c:pt>
                <c:pt idx="6">
                  <c:v>858</c:v>
                </c:pt>
                <c:pt idx="7">
                  <c:v>714</c:v>
                </c:pt>
                <c:pt idx="8">
                  <c:v>481</c:v>
                </c:pt>
                <c:pt idx="9">
                  <c:v>596</c:v>
                </c:pt>
                <c:pt idx="10">
                  <c:v>841</c:v>
                </c:pt>
                <c:pt idx="11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4-4473-9EA6-4FA60968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31296"/>
        <c:axId val="128233856"/>
      </c:barChart>
      <c:lineChart>
        <c:grouping val="standard"/>
        <c:varyColors val="0"/>
        <c:ser>
          <c:idx val="1"/>
          <c:order val="1"/>
          <c:tx>
            <c:v>Gulf of Mexico Permits</c:v>
          </c:tx>
          <c:spPr>
            <a:ln w="25400"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'New Drilling Permits'!$A$433:$A$444</c15:sqref>
                  </c15:fullRef>
                </c:ext>
              </c:extLst>
              <c:f>'New Drilling Permits'!$A$434:$A$444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Drilling Permits'!$C$433:$C$445</c15:sqref>
                  </c15:fullRef>
                </c:ext>
              </c:extLst>
              <c:f>'New Drilling Permits'!$C$434:$C$445</c:f>
              <c:numCache>
                <c:formatCode>#,##0</c:formatCode>
                <c:ptCount val="12"/>
                <c:pt idx="0">
                  <c:v>179</c:v>
                </c:pt>
                <c:pt idx="1">
                  <c:v>128</c:v>
                </c:pt>
                <c:pt idx="2">
                  <c:v>130</c:v>
                </c:pt>
                <c:pt idx="3">
                  <c:v>81</c:v>
                </c:pt>
                <c:pt idx="4">
                  <c:v>75</c:v>
                </c:pt>
                <c:pt idx="5">
                  <c:v>61</c:v>
                </c:pt>
                <c:pt idx="6">
                  <c:v>77</c:v>
                </c:pt>
                <c:pt idx="7">
                  <c:v>78</c:v>
                </c:pt>
                <c:pt idx="8">
                  <c:v>64</c:v>
                </c:pt>
                <c:pt idx="9">
                  <c:v>52</c:v>
                </c:pt>
                <c:pt idx="10">
                  <c:v>53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4-4473-9EA6-4FA60968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36928"/>
        <c:axId val="128235392"/>
      </c:lineChart>
      <c:catAx>
        <c:axId val="1282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1282338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823385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128231296"/>
        <c:crosses val="autoZero"/>
        <c:crossBetween val="between"/>
        <c:majorUnit val="300"/>
        <c:minorUnit val="10"/>
      </c:valAx>
      <c:valAx>
        <c:axId val="1282353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28236928"/>
        <c:crosses val="max"/>
        <c:crossBetween val="between"/>
      </c:valAx>
      <c:catAx>
        <c:axId val="12823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235392"/>
        <c:crosses val="autoZero"/>
        <c:auto val="1"/>
        <c:lblAlgn val="ctr"/>
        <c:lblOffset val="100"/>
        <c:noMultiLvlLbl val="0"/>
      </c:catAx>
      <c:spPr>
        <a:solidFill>
          <a:srgbClr val="CCCCCC"/>
        </a:solidFill>
        <a:ln w="12700">
          <a:solidFill>
            <a:srgbClr val="C4D8E2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9089422512932"/>
          <c:y val="0.85878084321855774"/>
          <c:w val="0.65647471776871269"/>
          <c:h val="6.1904055310869087E-2"/>
        </c:manualLayout>
      </c:layout>
      <c:overlay val="0"/>
      <c:spPr>
        <a:ln>
          <a:noFill/>
        </a:ln>
      </c:spPr>
      <c:txPr>
        <a:bodyPr/>
        <a:lstStyle/>
        <a:p>
          <a:pPr>
            <a:defRPr baseline="0">
              <a:latin typeface="Tw Cen MT" panose="020B06020201040206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w Cen MT" panose="020B0602020104020603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>
                <a:latin typeface="Tw Cen MT" panose="020B0602020104020603" pitchFamily="34" charset="0"/>
              </a:defRPr>
            </a:pPr>
            <a:r>
              <a:rPr lang="en-US" sz="1100" baseline="0">
                <a:latin typeface="Tw Cen MT" panose="020B0602020104020603" pitchFamily="34" charset="0"/>
              </a:rPr>
              <a:t>Average Annual Crude Oil Price and Natural Gas Price</a:t>
            </a:r>
          </a:p>
        </c:rich>
      </c:tx>
      <c:layout>
        <c:manualLayout>
          <c:xMode val="edge"/>
          <c:yMode val="edge"/>
          <c:x val="0.18047776922621508"/>
          <c:y val="3.0620293205398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5216061909786"/>
          <c:y val="0.12454212454212454"/>
          <c:w val="0.86290818486398879"/>
          <c:h val="0.62364926606396431"/>
        </c:manualLayout>
      </c:layout>
      <c:barChart>
        <c:barDir val="col"/>
        <c:grouping val="clustered"/>
        <c:varyColors val="0"/>
        <c:ser>
          <c:idx val="0"/>
          <c:order val="0"/>
          <c:tx>
            <c:v>Louisiana Sweet Crude Oil</c:v>
          </c:tx>
          <c:spPr>
            <a:solidFill>
              <a:srgbClr val="A92D2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'Oil and Gas Prices'!$A$433:$A$444</c15:sqref>
                  </c15:fullRef>
                </c:ext>
              </c:extLst>
              <c:f>'Oil and Gas Prices'!$A$434:$A$444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 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and Gas Prices'!$B$433:$B$444</c15:sqref>
                  </c15:fullRef>
                </c:ext>
              </c:extLst>
              <c:f>'Oil and Gas Prices'!$B$434:$B$444</c:f>
              <c:numCache>
                <c:formatCode>"$"#,##0.00</c:formatCode>
                <c:ptCount val="11"/>
                <c:pt idx="0">
                  <c:v>111.79416666666667</c:v>
                </c:pt>
                <c:pt idx="1">
                  <c:v>107.34916666666668</c:v>
                </c:pt>
                <c:pt idx="2">
                  <c:v>96.825000000000003</c:v>
                </c:pt>
                <c:pt idx="3">
                  <c:v>52.362500000000004</c:v>
                </c:pt>
                <c:pt idx="4">
                  <c:v>44.813333333333333</c:v>
                </c:pt>
                <c:pt idx="5">
                  <c:v>54.101666666666659</c:v>
                </c:pt>
                <c:pt idx="6">
                  <c:v>69.693333333333328</c:v>
                </c:pt>
                <c:pt idx="7">
                  <c:v>62.599166666666669</c:v>
                </c:pt>
                <c:pt idx="8">
                  <c:v>38.719166666666666</c:v>
                </c:pt>
                <c:pt idx="9">
                  <c:v>69.460833333333326</c:v>
                </c:pt>
                <c:pt idx="10">
                  <c:v>96.617499999999993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F-4FD4-8D3B-C80CB176A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98240"/>
        <c:axId val="128700800"/>
      </c:barChart>
      <c:lineChart>
        <c:grouping val="standard"/>
        <c:varyColors val="0"/>
        <c:ser>
          <c:idx val="1"/>
          <c:order val="1"/>
          <c:tx>
            <c:v>Henry Hub Natural Gas</c:v>
          </c:tx>
          <c:spPr>
            <a:ln w="25400"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'Oil and Gas Prices'!$A$433:$A$444</c15:sqref>
                  </c15:fullRef>
                </c:ext>
              </c:extLst>
              <c:f>'Oil and Gas Prices'!$A$434:$A$444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 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'Oil and Gas Prices'!$E$433:$E$444</c15:sqref>
                  </c15:fullRef>
                </c:ext>
              </c:extLst>
              <c:f>'Oil and Gas Prices'!$E$434:$E$444</c:f>
              <c:numCache>
                <c:formatCode>"$"#,##0.00</c:formatCode>
                <c:ptCount val="11"/>
                <c:pt idx="0">
                  <c:v>2.7524999999999999</c:v>
                </c:pt>
                <c:pt idx="1">
                  <c:v>3.7283333333333335</c:v>
                </c:pt>
                <c:pt idx="2">
                  <c:v>4.3916666666666666</c:v>
                </c:pt>
                <c:pt idx="3">
                  <c:v>2.63</c:v>
                </c:pt>
                <c:pt idx="4">
                  <c:v>2.5150000000000001</c:v>
                </c:pt>
                <c:pt idx="5">
                  <c:v>2.9849999999999999</c:v>
                </c:pt>
                <c:pt idx="6">
                  <c:v>3.1666666666666674</c:v>
                </c:pt>
                <c:pt idx="7">
                  <c:v>2.5658333333333334</c:v>
                </c:pt>
                <c:pt idx="8">
                  <c:v>2.0341666666666667</c:v>
                </c:pt>
                <c:pt idx="9">
                  <c:v>3.9083333333333328</c:v>
                </c:pt>
                <c:pt idx="10">
                  <c:v>6.4183333333333339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F-4FD4-8D3B-C80CB176A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03872"/>
        <c:axId val="128702336"/>
      </c:lineChart>
      <c:catAx>
        <c:axId val="1286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128700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8700800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128698240"/>
        <c:crosses val="autoZero"/>
        <c:crossBetween val="between"/>
      </c:valAx>
      <c:valAx>
        <c:axId val="128702336"/>
        <c:scaling>
          <c:orientation val="minMax"/>
        </c:scaling>
        <c:delete val="0"/>
        <c:axPos val="r"/>
        <c:numFmt formatCode="&quot;$&quot;#,##0.00" sourceLinked="1"/>
        <c:majorTickMark val="out"/>
        <c:minorTickMark val="none"/>
        <c:tickLblPos val="nextTo"/>
        <c:crossAx val="128703872"/>
        <c:crosses val="max"/>
        <c:crossBetween val="between"/>
      </c:valAx>
      <c:catAx>
        <c:axId val="1287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02336"/>
        <c:crosses val="autoZero"/>
        <c:auto val="1"/>
        <c:lblAlgn val="ctr"/>
        <c:lblOffset val="100"/>
        <c:noMultiLvlLbl val="0"/>
      </c:catAx>
      <c:spPr>
        <a:solidFill>
          <a:srgbClr val="CCCCCC"/>
        </a:solidFill>
        <a:ln w="12700">
          <a:solidFill>
            <a:srgbClr val="C4D8E2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977492214685119E-2"/>
          <c:y val="0.8966210596494476"/>
          <c:w val="0.83110019752685549"/>
          <c:h val="5.437945256842891E-2"/>
        </c:manualLayout>
      </c:layout>
      <c:overlay val="0"/>
      <c:spPr>
        <a:ln>
          <a:noFill/>
        </a:ln>
      </c:spPr>
      <c:txPr>
        <a:bodyPr/>
        <a:lstStyle/>
        <a:p>
          <a:pPr>
            <a:defRPr baseline="0">
              <a:latin typeface="Tw Cen MT" panose="020B06020201040206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w Cen MT" panose="020B0602020104020603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>
                <a:latin typeface="Tw Cen MT" panose="020B0602020104020603" pitchFamily="34" charset="0"/>
              </a:defRPr>
            </a:pPr>
            <a:r>
              <a:rPr lang="en-US" sz="1100" baseline="0">
                <a:latin typeface="Tw Cen MT" panose="020B0602020104020603" pitchFamily="34" charset="0"/>
              </a:rPr>
              <a:t>Average U.S. and Louisiana Rig Counts</a:t>
            </a:r>
          </a:p>
        </c:rich>
      </c:tx>
      <c:layout>
        <c:manualLayout>
          <c:xMode val="edge"/>
          <c:yMode val="edge"/>
          <c:x val="0.30915514592933946"/>
          <c:y val="3.4224752675146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5216061909786"/>
          <c:y val="0.12454212454212454"/>
          <c:w val="0.86290818486398879"/>
          <c:h val="0.62364926606396431"/>
        </c:manualLayout>
      </c:layout>
      <c:barChart>
        <c:barDir val="col"/>
        <c:grouping val="clustered"/>
        <c:varyColors val="0"/>
        <c:ser>
          <c:idx val="0"/>
          <c:order val="0"/>
          <c:tx>
            <c:v>US Rig Count</c:v>
          </c:tx>
          <c:spPr>
            <a:solidFill>
              <a:srgbClr val="A92D2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'Rig Counts'!$A$342:$A$354</c15:sqref>
                  </c15:fullRef>
                </c:ext>
              </c:extLst>
              <c:f>'Rig Counts'!$A$343:$A$354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 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'Rig Counts'!$B$342:$B$354</c15:sqref>
                  </c15:fullRef>
                </c:ext>
              </c:extLst>
              <c:f>'Rig Counts'!$B$343:$B$354</c:f>
              <c:numCache>
                <c:formatCode>#,##0</c:formatCode>
                <c:ptCount val="12"/>
                <c:pt idx="0">
                  <c:v>1918.8333333333333</c:v>
                </c:pt>
                <c:pt idx="1">
                  <c:v>1761.25</c:v>
                </c:pt>
                <c:pt idx="2">
                  <c:v>1861.5</c:v>
                </c:pt>
                <c:pt idx="3">
                  <c:v>977.25</c:v>
                </c:pt>
                <c:pt idx="4">
                  <c:v>510.66666666666669</c:v>
                </c:pt>
                <c:pt idx="5">
                  <c:v>874.5</c:v>
                </c:pt>
                <c:pt idx="6">
                  <c:v>1061.1666666666667</c:v>
                </c:pt>
                <c:pt idx="7">
                  <c:v>934.58333333333337</c:v>
                </c:pt>
                <c:pt idx="8">
                  <c:v>435.91666666666669</c:v>
                </c:pt>
                <c:pt idx="9">
                  <c:v>471.25</c:v>
                </c:pt>
                <c:pt idx="10">
                  <c:v>722.91666666666663</c:v>
                </c:pt>
                <c:pt idx="11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F-49D6-9AE8-5EB0E109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76896"/>
        <c:axId val="130183552"/>
      </c:barChart>
      <c:lineChart>
        <c:grouping val="standard"/>
        <c:varyColors val="0"/>
        <c:ser>
          <c:idx val="1"/>
          <c:order val="1"/>
          <c:tx>
            <c:v>Louisiana Rig Count</c:v>
          </c:tx>
          <c:spPr>
            <a:ln w="25400"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'Rig Counts'!$A$342:$A$353</c15:sqref>
                  </c15:fullRef>
                </c:ext>
              </c:extLst>
              <c:f>'Rig Counts'!$A$343:$A$353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'Rig Counts'!$C$342:$C$354</c15:sqref>
                  </c15:fullRef>
                </c:ext>
              </c:extLst>
              <c:f>'Rig Counts'!$C$343:$C$354</c:f>
              <c:numCache>
                <c:formatCode>#,##0</c:formatCode>
                <c:ptCount val="12"/>
                <c:pt idx="0">
                  <c:v>124.16666666666667</c:v>
                </c:pt>
                <c:pt idx="1">
                  <c:v>108.25</c:v>
                </c:pt>
                <c:pt idx="2">
                  <c:v>110.75</c:v>
                </c:pt>
                <c:pt idx="3">
                  <c:v>77.666666666666671</c:v>
                </c:pt>
                <c:pt idx="4">
                  <c:v>46.583333333333336</c:v>
                </c:pt>
                <c:pt idx="5">
                  <c:v>61</c:v>
                </c:pt>
                <c:pt idx="6">
                  <c:v>60.416666666666664</c:v>
                </c:pt>
                <c:pt idx="7">
                  <c:v>61.666666666666664</c:v>
                </c:pt>
                <c:pt idx="8">
                  <c:v>40.166666666666664</c:v>
                </c:pt>
                <c:pt idx="9">
                  <c:v>47.25</c:v>
                </c:pt>
                <c:pt idx="10">
                  <c:v>62.166666666666664</c:v>
                </c:pt>
                <c:pt idx="11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F-49D6-9AE8-5EB0E109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6624"/>
        <c:axId val="130185088"/>
      </c:lineChart>
      <c:catAx>
        <c:axId val="1301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130183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018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130176896"/>
        <c:crosses val="autoZero"/>
        <c:crossBetween val="between"/>
      </c:valAx>
      <c:valAx>
        <c:axId val="130185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30186624"/>
        <c:crosses val="max"/>
        <c:crossBetween val="between"/>
      </c:valAx>
      <c:catAx>
        <c:axId val="13018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185088"/>
        <c:crosses val="autoZero"/>
        <c:auto val="1"/>
        <c:lblAlgn val="ctr"/>
        <c:lblOffset val="100"/>
        <c:noMultiLvlLbl val="0"/>
      </c:catAx>
      <c:spPr>
        <a:solidFill>
          <a:srgbClr val="CCCCCC"/>
        </a:solidFill>
        <a:ln w="12700">
          <a:solidFill>
            <a:srgbClr val="C4D8E2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463262869996897E-2"/>
          <c:y val="0.88424164075827016"/>
          <c:w val="0.83110019752685549"/>
          <c:h val="5.437945256842891E-2"/>
        </c:manualLayout>
      </c:layout>
      <c:overlay val="0"/>
      <c:spPr>
        <a:ln>
          <a:noFill/>
        </a:ln>
      </c:spPr>
      <c:txPr>
        <a:bodyPr/>
        <a:lstStyle/>
        <a:p>
          <a:pPr>
            <a:defRPr baseline="0">
              <a:latin typeface="Tw Cen MT" panose="020B06020201040206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w Cen MT" panose="020B0602020104020603" pitchFamily="34" charset="0"/>
          <a:ea typeface="Arial"/>
          <a:cs typeface="Arial" panose="020B0604020202020204" pitchFamily="34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82550</xdr:rowOff>
    </xdr:from>
    <xdr:to>
      <xdr:col>12</xdr:col>
      <xdr:colOff>44450</xdr:colOff>
      <xdr:row>19</xdr:row>
      <xdr:rowOff>66675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142124</xdr:colOff>
      <xdr:row>21</xdr:row>
      <xdr:rowOff>69101</xdr:rowOff>
    </xdr:from>
    <xdr:to>
      <xdr:col>12</xdr:col>
      <xdr:colOff>332624</xdr:colOff>
      <xdr:row>43</xdr:row>
      <xdr:rowOff>58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319289</xdr:colOff>
      <xdr:row>46</xdr:row>
      <xdr:rowOff>161175</xdr:rowOff>
    </xdr:from>
    <xdr:to>
      <xdr:col>12</xdr:col>
      <xdr:colOff>452639</xdr:colOff>
      <xdr:row>66</xdr:row>
      <xdr:rowOff>12815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nr.louisiana.gov/index.cfm?md=pagebuilder&amp;tmp=home&amp;pid=210" TargetMode="External"/><Relationship Id="rId7" Type="http://schemas.openxmlformats.org/officeDocument/2006/relationships/hyperlink" Target="https://www.eia.gov/dnav/pet/hist/LeafHandler.ashx?n=PET&amp;s=F003075773&amp;f=M" TargetMode="External"/><Relationship Id="rId2" Type="http://schemas.openxmlformats.org/officeDocument/2006/relationships/hyperlink" Target="https://www.eia.gov/dnav/ng/hist/rngwhhdm.htm" TargetMode="External"/><Relationship Id="rId1" Type="http://schemas.openxmlformats.org/officeDocument/2006/relationships/hyperlink" Target="http://www.eia.gov/dnav/pet/PET_PRI_SPT_S1_M.htm" TargetMode="External"/><Relationship Id="rId6" Type="http://schemas.openxmlformats.org/officeDocument/2006/relationships/hyperlink" Target="https://www.bsee.gov/stats-facts/ocs-regions/status-of-gulf-of-mexico-well-permits" TargetMode="External"/><Relationship Id="rId5" Type="http://schemas.openxmlformats.org/officeDocument/2006/relationships/hyperlink" Target="http://sonlite.dnr.state.la.us/sundown/cart_prod/cart_con_allpmtwels1" TargetMode="External"/><Relationship Id="rId4" Type="http://schemas.openxmlformats.org/officeDocument/2006/relationships/hyperlink" Target="http://phx.corporate-ir.net/phoenix.zhtml?c=79687&amp;p=irol-reportsot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455"/>
  <sheetViews>
    <sheetView zoomScaleNormal="100" workbookViewId="0">
      <pane ySplit="1" topLeftCell="A401" activePane="bottomLeft" state="frozen"/>
      <selection pane="bottomLeft" activeCell="H448" sqref="H448"/>
    </sheetView>
  </sheetViews>
  <sheetFormatPr defaultColWidth="8.81640625" defaultRowHeight="14" x14ac:dyDescent="0.3"/>
  <cols>
    <col min="1" max="1" width="12.81640625" style="58" customWidth="1"/>
    <col min="2" max="2" width="17.453125" style="41" customWidth="1"/>
    <col min="3" max="3" width="18.54296875" style="41" customWidth="1"/>
    <col min="4" max="16384" width="8.81640625" style="37"/>
  </cols>
  <sheetData>
    <row r="1" spans="1:3" s="34" customFormat="1" ht="42" x14ac:dyDescent="0.3">
      <c r="A1" s="31" t="s">
        <v>0</v>
      </c>
      <c r="B1" s="32" t="s">
        <v>2</v>
      </c>
      <c r="C1" s="33" t="s">
        <v>15</v>
      </c>
    </row>
    <row r="2" spans="1:3" x14ac:dyDescent="0.3">
      <c r="A2" s="35">
        <v>32874</v>
      </c>
      <c r="B2" s="36">
        <v>109</v>
      </c>
      <c r="C2" s="19"/>
    </row>
    <row r="3" spans="1:3" x14ac:dyDescent="0.3">
      <c r="A3" s="35">
        <v>32905</v>
      </c>
      <c r="B3" s="36">
        <v>94</v>
      </c>
      <c r="C3" s="19"/>
    </row>
    <row r="4" spans="1:3" x14ac:dyDescent="0.3">
      <c r="A4" s="35">
        <v>32933</v>
      </c>
      <c r="B4" s="36">
        <v>137</v>
      </c>
      <c r="C4" s="19"/>
    </row>
    <row r="5" spans="1:3" x14ac:dyDescent="0.3">
      <c r="A5" s="35">
        <v>32964</v>
      </c>
      <c r="B5" s="36">
        <v>156</v>
      </c>
      <c r="C5" s="19"/>
    </row>
    <row r="6" spans="1:3" x14ac:dyDescent="0.3">
      <c r="A6" s="35">
        <v>32994</v>
      </c>
      <c r="B6" s="36">
        <v>173</v>
      </c>
      <c r="C6" s="19"/>
    </row>
    <row r="7" spans="1:3" x14ac:dyDescent="0.3">
      <c r="A7" s="35">
        <v>33025</v>
      </c>
      <c r="B7" s="36">
        <v>166</v>
      </c>
      <c r="C7" s="19"/>
    </row>
    <row r="8" spans="1:3" x14ac:dyDescent="0.3">
      <c r="A8" s="35">
        <v>33055</v>
      </c>
      <c r="B8" s="36">
        <v>136</v>
      </c>
      <c r="C8" s="19"/>
    </row>
    <row r="9" spans="1:3" x14ac:dyDescent="0.3">
      <c r="A9" s="35">
        <v>33086</v>
      </c>
      <c r="B9" s="36">
        <v>226</v>
      </c>
      <c r="C9" s="19"/>
    </row>
    <row r="10" spans="1:3" x14ac:dyDescent="0.3">
      <c r="A10" s="35">
        <v>33117</v>
      </c>
      <c r="B10" s="36">
        <v>156</v>
      </c>
      <c r="C10" s="19"/>
    </row>
    <row r="11" spans="1:3" x14ac:dyDescent="0.3">
      <c r="A11" s="35">
        <v>33147</v>
      </c>
      <c r="B11" s="36">
        <v>190</v>
      </c>
      <c r="C11" s="19"/>
    </row>
    <row r="12" spans="1:3" x14ac:dyDescent="0.3">
      <c r="A12" s="35">
        <v>33178</v>
      </c>
      <c r="B12" s="36">
        <v>203</v>
      </c>
      <c r="C12" s="19"/>
    </row>
    <row r="13" spans="1:3" x14ac:dyDescent="0.3">
      <c r="A13" s="35">
        <v>33208</v>
      </c>
      <c r="B13" s="36">
        <v>94</v>
      </c>
      <c r="C13" s="19"/>
    </row>
    <row r="14" spans="1:3" x14ac:dyDescent="0.3">
      <c r="A14" s="35">
        <v>33239</v>
      </c>
      <c r="B14" s="36">
        <v>97</v>
      </c>
      <c r="C14" s="19"/>
    </row>
    <row r="15" spans="1:3" x14ac:dyDescent="0.3">
      <c r="A15" s="35">
        <v>33270</v>
      </c>
      <c r="B15" s="36">
        <v>75</v>
      </c>
      <c r="C15" s="19"/>
    </row>
    <row r="16" spans="1:3" x14ac:dyDescent="0.3">
      <c r="A16" s="35">
        <v>33298</v>
      </c>
      <c r="B16" s="36">
        <v>99</v>
      </c>
      <c r="C16" s="19"/>
    </row>
    <row r="17" spans="1:3" x14ac:dyDescent="0.3">
      <c r="A17" s="35">
        <v>33329</v>
      </c>
      <c r="B17" s="36">
        <v>94</v>
      </c>
      <c r="C17" s="19"/>
    </row>
    <row r="18" spans="1:3" x14ac:dyDescent="0.3">
      <c r="A18" s="35">
        <v>33359</v>
      </c>
      <c r="B18" s="36">
        <v>121</v>
      </c>
      <c r="C18" s="19"/>
    </row>
    <row r="19" spans="1:3" x14ac:dyDescent="0.3">
      <c r="A19" s="35">
        <v>33390</v>
      </c>
      <c r="B19" s="36">
        <v>128</v>
      </c>
      <c r="C19" s="19"/>
    </row>
    <row r="20" spans="1:3" x14ac:dyDescent="0.3">
      <c r="A20" s="35">
        <v>33420</v>
      </c>
      <c r="B20" s="36">
        <v>152</v>
      </c>
      <c r="C20" s="19"/>
    </row>
    <row r="21" spans="1:3" x14ac:dyDescent="0.3">
      <c r="A21" s="35">
        <v>33451</v>
      </c>
      <c r="B21" s="36">
        <v>141</v>
      </c>
      <c r="C21" s="19"/>
    </row>
    <row r="22" spans="1:3" x14ac:dyDescent="0.3">
      <c r="A22" s="35">
        <v>33482</v>
      </c>
      <c r="B22" s="36">
        <v>118</v>
      </c>
      <c r="C22" s="19"/>
    </row>
    <row r="23" spans="1:3" x14ac:dyDescent="0.3">
      <c r="A23" s="35">
        <v>33512</v>
      </c>
      <c r="B23" s="36">
        <v>139</v>
      </c>
      <c r="C23" s="19"/>
    </row>
    <row r="24" spans="1:3" x14ac:dyDescent="0.3">
      <c r="A24" s="35">
        <v>33543</v>
      </c>
      <c r="B24" s="36">
        <v>105</v>
      </c>
      <c r="C24" s="19"/>
    </row>
    <row r="25" spans="1:3" x14ac:dyDescent="0.3">
      <c r="A25" s="35">
        <v>33573</v>
      </c>
      <c r="B25" s="36">
        <v>87</v>
      </c>
      <c r="C25" s="19"/>
    </row>
    <row r="26" spans="1:3" x14ac:dyDescent="0.3">
      <c r="A26" s="35">
        <v>33604</v>
      </c>
      <c r="B26" s="36">
        <v>87</v>
      </c>
      <c r="C26" s="19"/>
    </row>
    <row r="27" spans="1:3" x14ac:dyDescent="0.3">
      <c r="A27" s="35">
        <v>33635</v>
      </c>
      <c r="B27" s="36">
        <v>86</v>
      </c>
      <c r="C27" s="19"/>
    </row>
    <row r="28" spans="1:3" x14ac:dyDescent="0.3">
      <c r="A28" s="35">
        <v>33664</v>
      </c>
      <c r="B28" s="36">
        <v>79</v>
      </c>
      <c r="C28" s="19"/>
    </row>
    <row r="29" spans="1:3" x14ac:dyDescent="0.3">
      <c r="A29" s="35">
        <v>33695</v>
      </c>
      <c r="B29" s="36">
        <v>97</v>
      </c>
      <c r="C29" s="19"/>
    </row>
    <row r="30" spans="1:3" x14ac:dyDescent="0.3">
      <c r="A30" s="35">
        <v>33725</v>
      </c>
      <c r="B30" s="36">
        <v>109</v>
      </c>
      <c r="C30" s="19"/>
    </row>
    <row r="31" spans="1:3" x14ac:dyDescent="0.3">
      <c r="A31" s="35">
        <v>33756</v>
      </c>
      <c r="B31" s="36">
        <v>87</v>
      </c>
      <c r="C31" s="19"/>
    </row>
    <row r="32" spans="1:3" x14ac:dyDescent="0.3">
      <c r="A32" s="35">
        <v>33786</v>
      </c>
      <c r="B32" s="36">
        <v>107</v>
      </c>
      <c r="C32" s="19"/>
    </row>
    <row r="33" spans="1:3" x14ac:dyDescent="0.3">
      <c r="A33" s="35">
        <v>33817</v>
      </c>
      <c r="B33" s="36">
        <v>107</v>
      </c>
      <c r="C33" s="19"/>
    </row>
    <row r="34" spans="1:3" x14ac:dyDescent="0.3">
      <c r="A34" s="35">
        <v>33848</v>
      </c>
      <c r="B34" s="36">
        <v>104</v>
      </c>
      <c r="C34" s="19"/>
    </row>
    <row r="35" spans="1:3" x14ac:dyDescent="0.3">
      <c r="A35" s="35">
        <v>33878</v>
      </c>
      <c r="B35" s="36">
        <v>149</v>
      </c>
      <c r="C35" s="19"/>
    </row>
    <row r="36" spans="1:3" x14ac:dyDescent="0.3">
      <c r="A36" s="35">
        <v>33909</v>
      </c>
      <c r="B36" s="36">
        <v>87</v>
      </c>
      <c r="C36" s="19"/>
    </row>
    <row r="37" spans="1:3" x14ac:dyDescent="0.3">
      <c r="A37" s="35">
        <v>33939</v>
      </c>
      <c r="B37" s="36">
        <v>104</v>
      </c>
      <c r="C37" s="19"/>
    </row>
    <row r="38" spans="1:3" x14ac:dyDescent="0.3">
      <c r="A38" s="35">
        <v>33970</v>
      </c>
      <c r="B38" s="36">
        <v>67</v>
      </c>
      <c r="C38" s="19"/>
    </row>
    <row r="39" spans="1:3" x14ac:dyDescent="0.3">
      <c r="A39" s="35">
        <v>34001</v>
      </c>
      <c r="B39" s="36">
        <v>67</v>
      </c>
      <c r="C39" s="19"/>
    </row>
    <row r="40" spans="1:3" x14ac:dyDescent="0.3">
      <c r="A40" s="35">
        <v>34029</v>
      </c>
      <c r="B40" s="36">
        <v>93</v>
      </c>
      <c r="C40" s="19"/>
    </row>
    <row r="41" spans="1:3" x14ac:dyDescent="0.3">
      <c r="A41" s="35">
        <v>34060</v>
      </c>
      <c r="B41" s="36">
        <v>99</v>
      </c>
      <c r="C41" s="19"/>
    </row>
    <row r="42" spans="1:3" x14ac:dyDescent="0.3">
      <c r="A42" s="35">
        <v>34090</v>
      </c>
      <c r="B42" s="36">
        <v>88</v>
      </c>
      <c r="C42" s="19"/>
    </row>
    <row r="43" spans="1:3" x14ac:dyDescent="0.3">
      <c r="A43" s="35">
        <v>34121</v>
      </c>
      <c r="B43" s="36">
        <v>137</v>
      </c>
      <c r="C43" s="19"/>
    </row>
    <row r="44" spans="1:3" x14ac:dyDescent="0.3">
      <c r="A44" s="35">
        <v>34151</v>
      </c>
      <c r="B44" s="36">
        <v>115</v>
      </c>
      <c r="C44" s="19"/>
    </row>
    <row r="45" spans="1:3" x14ac:dyDescent="0.3">
      <c r="A45" s="35">
        <v>34182</v>
      </c>
      <c r="B45" s="36">
        <v>158</v>
      </c>
      <c r="C45" s="38"/>
    </row>
    <row r="46" spans="1:3" x14ac:dyDescent="0.3">
      <c r="A46" s="35">
        <v>34213</v>
      </c>
      <c r="B46" s="36">
        <v>112</v>
      </c>
      <c r="C46" s="38"/>
    </row>
    <row r="47" spans="1:3" x14ac:dyDescent="0.3">
      <c r="A47" s="35">
        <v>34243</v>
      </c>
      <c r="B47" s="36">
        <v>120</v>
      </c>
      <c r="C47" s="38"/>
    </row>
    <row r="48" spans="1:3" x14ac:dyDescent="0.3">
      <c r="A48" s="35">
        <v>34274</v>
      </c>
      <c r="B48" s="36">
        <v>79</v>
      </c>
      <c r="C48" s="38"/>
    </row>
    <row r="49" spans="1:3" ht="14.5" thickBot="1" x14ac:dyDescent="0.35">
      <c r="A49" s="35">
        <v>34304</v>
      </c>
      <c r="B49" s="39">
        <v>91</v>
      </c>
      <c r="C49" s="40"/>
    </row>
    <row r="50" spans="1:3" x14ac:dyDescent="0.3">
      <c r="A50" s="35">
        <v>34335</v>
      </c>
      <c r="B50" s="1">
        <v>69</v>
      </c>
      <c r="C50" s="19"/>
    </row>
    <row r="51" spans="1:3" x14ac:dyDescent="0.3">
      <c r="A51" s="35">
        <v>34366</v>
      </c>
      <c r="B51" s="1">
        <v>80</v>
      </c>
      <c r="C51" s="19"/>
    </row>
    <row r="52" spans="1:3" x14ac:dyDescent="0.3">
      <c r="A52" s="35">
        <v>34394</v>
      </c>
      <c r="B52" s="1">
        <v>108</v>
      </c>
      <c r="C52" s="19"/>
    </row>
    <row r="53" spans="1:3" x14ac:dyDescent="0.3">
      <c r="A53" s="35">
        <v>34425</v>
      </c>
      <c r="B53" s="1">
        <v>88</v>
      </c>
      <c r="C53" s="19"/>
    </row>
    <row r="54" spans="1:3" x14ac:dyDescent="0.3">
      <c r="A54" s="35">
        <v>34455</v>
      </c>
      <c r="B54" s="1">
        <v>104</v>
      </c>
      <c r="C54" s="19"/>
    </row>
    <row r="55" spans="1:3" x14ac:dyDescent="0.3">
      <c r="A55" s="35">
        <v>34486</v>
      </c>
      <c r="B55" s="1">
        <v>133</v>
      </c>
      <c r="C55" s="19"/>
    </row>
    <row r="56" spans="1:3" x14ac:dyDescent="0.3">
      <c r="A56" s="35">
        <v>34516</v>
      </c>
      <c r="B56" s="1">
        <v>105</v>
      </c>
      <c r="C56" s="19"/>
    </row>
    <row r="57" spans="1:3" x14ac:dyDescent="0.3">
      <c r="A57" s="35">
        <v>34547</v>
      </c>
      <c r="B57" s="1">
        <v>99</v>
      </c>
      <c r="C57" s="19"/>
    </row>
    <row r="58" spans="1:3" x14ac:dyDescent="0.3">
      <c r="A58" s="35">
        <v>34578</v>
      </c>
      <c r="B58" s="1">
        <v>123</v>
      </c>
      <c r="C58" s="19"/>
    </row>
    <row r="59" spans="1:3" x14ac:dyDescent="0.3">
      <c r="A59" s="35">
        <v>34608</v>
      </c>
      <c r="B59" s="1">
        <v>98</v>
      </c>
      <c r="C59" s="19"/>
    </row>
    <row r="60" spans="1:3" x14ac:dyDescent="0.3">
      <c r="A60" s="35">
        <v>34639</v>
      </c>
      <c r="B60" s="1">
        <v>86</v>
      </c>
      <c r="C60" s="19"/>
    </row>
    <row r="61" spans="1:3" x14ac:dyDescent="0.3">
      <c r="A61" s="35">
        <v>34669</v>
      </c>
      <c r="B61" s="1">
        <v>90</v>
      </c>
      <c r="C61" s="19"/>
    </row>
    <row r="62" spans="1:3" x14ac:dyDescent="0.3">
      <c r="A62" s="35">
        <v>34700</v>
      </c>
      <c r="B62" s="1">
        <v>59</v>
      </c>
      <c r="C62" s="19"/>
    </row>
    <row r="63" spans="1:3" x14ac:dyDescent="0.3">
      <c r="A63" s="35">
        <v>34731</v>
      </c>
      <c r="B63" s="1">
        <v>69</v>
      </c>
      <c r="C63" s="19"/>
    </row>
    <row r="64" spans="1:3" x14ac:dyDescent="0.3">
      <c r="A64" s="35">
        <v>34759</v>
      </c>
      <c r="B64" s="1">
        <v>92</v>
      </c>
      <c r="C64" s="19"/>
    </row>
    <row r="65" spans="1:3" x14ac:dyDescent="0.3">
      <c r="A65" s="35">
        <v>34790</v>
      </c>
      <c r="B65" s="1">
        <v>84</v>
      </c>
      <c r="C65" s="19"/>
    </row>
    <row r="66" spans="1:3" x14ac:dyDescent="0.3">
      <c r="A66" s="35">
        <v>34820</v>
      </c>
      <c r="B66" s="1">
        <v>121</v>
      </c>
      <c r="C66" s="19"/>
    </row>
    <row r="67" spans="1:3" x14ac:dyDescent="0.3">
      <c r="A67" s="35">
        <v>34851</v>
      </c>
      <c r="B67" s="1">
        <v>106</v>
      </c>
      <c r="C67" s="19"/>
    </row>
    <row r="68" spans="1:3" x14ac:dyDescent="0.3">
      <c r="A68" s="35">
        <v>34881</v>
      </c>
      <c r="B68" s="1">
        <v>96</v>
      </c>
      <c r="C68" s="19"/>
    </row>
    <row r="69" spans="1:3" x14ac:dyDescent="0.3">
      <c r="A69" s="35">
        <v>34912</v>
      </c>
      <c r="B69" s="1">
        <v>115</v>
      </c>
      <c r="C69" s="19"/>
    </row>
    <row r="70" spans="1:3" x14ac:dyDescent="0.3">
      <c r="A70" s="35">
        <v>34943</v>
      </c>
      <c r="B70" s="1">
        <v>93</v>
      </c>
      <c r="C70" s="19"/>
    </row>
    <row r="71" spans="1:3" x14ac:dyDescent="0.3">
      <c r="A71" s="35">
        <v>34973</v>
      </c>
      <c r="B71" s="1">
        <v>119</v>
      </c>
      <c r="C71" s="19"/>
    </row>
    <row r="72" spans="1:3" x14ac:dyDescent="0.3">
      <c r="A72" s="35">
        <v>35004</v>
      </c>
      <c r="B72" s="1">
        <v>95</v>
      </c>
      <c r="C72" s="19"/>
    </row>
    <row r="73" spans="1:3" x14ac:dyDescent="0.3">
      <c r="A73" s="35">
        <v>35034</v>
      </c>
      <c r="B73" s="1">
        <v>69</v>
      </c>
      <c r="C73" s="19"/>
    </row>
    <row r="74" spans="1:3" x14ac:dyDescent="0.3">
      <c r="A74" s="35">
        <v>35065</v>
      </c>
      <c r="B74" s="1">
        <v>64</v>
      </c>
      <c r="C74" s="19"/>
    </row>
    <row r="75" spans="1:3" x14ac:dyDescent="0.3">
      <c r="A75" s="35">
        <v>35096</v>
      </c>
      <c r="B75" s="1">
        <v>96</v>
      </c>
      <c r="C75" s="19"/>
    </row>
    <row r="76" spans="1:3" x14ac:dyDescent="0.3">
      <c r="A76" s="35">
        <v>35125</v>
      </c>
      <c r="B76" s="1">
        <v>124</v>
      </c>
      <c r="C76" s="19"/>
    </row>
    <row r="77" spans="1:3" x14ac:dyDescent="0.3">
      <c r="A77" s="35">
        <v>35156</v>
      </c>
      <c r="B77" s="1">
        <v>106</v>
      </c>
      <c r="C77" s="19"/>
    </row>
    <row r="78" spans="1:3" x14ac:dyDescent="0.3">
      <c r="A78" s="35">
        <v>35186</v>
      </c>
      <c r="B78" s="1">
        <v>156</v>
      </c>
      <c r="C78" s="19"/>
    </row>
    <row r="79" spans="1:3" x14ac:dyDescent="0.3">
      <c r="A79" s="35">
        <v>35217</v>
      </c>
      <c r="B79" s="1">
        <v>109</v>
      </c>
      <c r="C79" s="19"/>
    </row>
    <row r="80" spans="1:3" x14ac:dyDescent="0.3">
      <c r="A80" s="35">
        <v>35247</v>
      </c>
      <c r="B80" s="1">
        <v>148</v>
      </c>
      <c r="C80" s="19"/>
    </row>
    <row r="81" spans="1:3" x14ac:dyDescent="0.3">
      <c r="A81" s="35">
        <v>35278</v>
      </c>
      <c r="B81" s="1">
        <v>131</v>
      </c>
      <c r="C81" s="19"/>
    </row>
    <row r="82" spans="1:3" x14ac:dyDescent="0.3">
      <c r="A82" s="35">
        <v>35309</v>
      </c>
      <c r="B82" s="1">
        <v>114</v>
      </c>
      <c r="C82" s="19"/>
    </row>
    <row r="83" spans="1:3" x14ac:dyDescent="0.3">
      <c r="A83" s="35">
        <v>35339</v>
      </c>
      <c r="B83" s="1">
        <v>151</v>
      </c>
      <c r="C83" s="19"/>
    </row>
    <row r="84" spans="1:3" x14ac:dyDescent="0.3">
      <c r="A84" s="35">
        <v>35370</v>
      </c>
      <c r="B84" s="1">
        <v>104</v>
      </c>
      <c r="C84" s="19"/>
    </row>
    <row r="85" spans="1:3" x14ac:dyDescent="0.3">
      <c r="A85" s="35">
        <v>35400</v>
      </c>
      <c r="B85" s="1">
        <v>124</v>
      </c>
      <c r="C85" s="19"/>
    </row>
    <row r="86" spans="1:3" x14ac:dyDescent="0.3">
      <c r="A86" s="35">
        <v>35431</v>
      </c>
      <c r="B86" s="1">
        <v>111</v>
      </c>
      <c r="C86" s="19"/>
    </row>
    <row r="87" spans="1:3" x14ac:dyDescent="0.3">
      <c r="A87" s="35">
        <v>35462</v>
      </c>
      <c r="B87" s="1">
        <v>113</v>
      </c>
      <c r="C87" s="19"/>
    </row>
    <row r="88" spans="1:3" x14ac:dyDescent="0.3">
      <c r="A88" s="35">
        <v>35490</v>
      </c>
      <c r="B88" s="1">
        <v>94</v>
      </c>
      <c r="C88" s="19"/>
    </row>
    <row r="89" spans="1:3" x14ac:dyDescent="0.3">
      <c r="A89" s="35">
        <v>35521</v>
      </c>
      <c r="B89" s="1">
        <v>142</v>
      </c>
      <c r="C89" s="19"/>
    </row>
    <row r="90" spans="1:3" x14ac:dyDescent="0.3">
      <c r="A90" s="35">
        <v>35551</v>
      </c>
      <c r="B90" s="1">
        <v>130</v>
      </c>
      <c r="C90" s="19"/>
    </row>
    <row r="91" spans="1:3" x14ac:dyDescent="0.3">
      <c r="A91" s="35">
        <v>35582</v>
      </c>
      <c r="B91" s="1">
        <v>156</v>
      </c>
      <c r="C91" s="19"/>
    </row>
    <row r="92" spans="1:3" x14ac:dyDescent="0.3">
      <c r="A92" s="35">
        <v>35612</v>
      </c>
      <c r="B92" s="1">
        <v>145</v>
      </c>
      <c r="C92" s="19"/>
    </row>
    <row r="93" spans="1:3" x14ac:dyDescent="0.3">
      <c r="A93" s="35">
        <v>35643</v>
      </c>
      <c r="B93" s="1">
        <v>134</v>
      </c>
      <c r="C93" s="19"/>
    </row>
    <row r="94" spans="1:3" x14ac:dyDescent="0.3">
      <c r="A94" s="35">
        <v>35674</v>
      </c>
      <c r="B94" s="1">
        <v>143</v>
      </c>
      <c r="C94" s="19"/>
    </row>
    <row r="95" spans="1:3" x14ac:dyDescent="0.3">
      <c r="A95" s="35">
        <v>35704</v>
      </c>
      <c r="B95" s="1">
        <v>167</v>
      </c>
      <c r="C95" s="19"/>
    </row>
    <row r="96" spans="1:3" x14ac:dyDescent="0.3">
      <c r="A96" s="35">
        <v>35735</v>
      </c>
      <c r="B96" s="1">
        <v>112</v>
      </c>
      <c r="C96" s="19"/>
    </row>
    <row r="97" spans="1:3" x14ac:dyDescent="0.3">
      <c r="A97" s="35">
        <v>35765</v>
      </c>
      <c r="B97" s="1">
        <v>115</v>
      </c>
      <c r="C97" s="19"/>
    </row>
    <row r="98" spans="1:3" x14ac:dyDescent="0.3">
      <c r="A98" s="35">
        <v>35796</v>
      </c>
      <c r="B98" s="36">
        <v>103</v>
      </c>
      <c r="C98" s="19"/>
    </row>
    <row r="99" spans="1:3" x14ac:dyDescent="0.3">
      <c r="A99" s="35">
        <v>35827</v>
      </c>
      <c r="B99" s="36">
        <v>108</v>
      </c>
      <c r="C99" s="19"/>
    </row>
    <row r="100" spans="1:3" x14ac:dyDescent="0.3">
      <c r="A100" s="35">
        <v>35855</v>
      </c>
      <c r="B100" s="36">
        <v>95</v>
      </c>
      <c r="C100" s="19"/>
    </row>
    <row r="101" spans="1:3" x14ac:dyDescent="0.3">
      <c r="A101" s="35">
        <v>35886</v>
      </c>
      <c r="B101" s="36">
        <v>126</v>
      </c>
      <c r="C101" s="19"/>
    </row>
    <row r="102" spans="1:3" x14ac:dyDescent="0.3">
      <c r="A102" s="35">
        <v>35916</v>
      </c>
      <c r="B102" s="36">
        <v>146</v>
      </c>
      <c r="C102" s="19"/>
    </row>
    <row r="103" spans="1:3" x14ac:dyDescent="0.3">
      <c r="A103" s="35">
        <v>35947</v>
      </c>
      <c r="B103" s="36">
        <v>109</v>
      </c>
      <c r="C103" s="19"/>
    </row>
    <row r="104" spans="1:3" x14ac:dyDescent="0.3">
      <c r="A104" s="35">
        <v>35977</v>
      </c>
      <c r="B104" s="36">
        <v>99</v>
      </c>
      <c r="C104" s="19"/>
    </row>
    <row r="105" spans="1:3" x14ac:dyDescent="0.3">
      <c r="A105" s="35">
        <v>36008</v>
      </c>
      <c r="B105" s="36">
        <v>158</v>
      </c>
      <c r="C105" s="19"/>
    </row>
    <row r="106" spans="1:3" x14ac:dyDescent="0.3">
      <c r="A106" s="35">
        <v>36039</v>
      </c>
      <c r="B106" s="36">
        <v>101</v>
      </c>
      <c r="C106" s="19"/>
    </row>
    <row r="107" spans="1:3" x14ac:dyDescent="0.3">
      <c r="A107" s="35">
        <v>36069</v>
      </c>
      <c r="B107" s="36">
        <v>95</v>
      </c>
      <c r="C107" s="19"/>
    </row>
    <row r="108" spans="1:3" x14ac:dyDescent="0.3">
      <c r="A108" s="35">
        <v>36100</v>
      </c>
      <c r="B108" s="36">
        <v>65</v>
      </c>
      <c r="C108" s="19"/>
    </row>
    <row r="109" spans="1:3" x14ac:dyDescent="0.3">
      <c r="A109" s="35">
        <v>36130</v>
      </c>
      <c r="B109" s="36">
        <v>81</v>
      </c>
      <c r="C109" s="19"/>
    </row>
    <row r="110" spans="1:3" x14ac:dyDescent="0.3">
      <c r="A110" s="35">
        <v>36161</v>
      </c>
      <c r="B110" s="36">
        <v>64</v>
      </c>
      <c r="C110" s="19"/>
    </row>
    <row r="111" spans="1:3" x14ac:dyDescent="0.3">
      <c r="A111" s="35">
        <v>36192</v>
      </c>
      <c r="B111" s="36">
        <v>54</v>
      </c>
      <c r="C111" s="19"/>
    </row>
    <row r="112" spans="1:3" x14ac:dyDescent="0.3">
      <c r="A112" s="35">
        <v>36220</v>
      </c>
      <c r="B112" s="36">
        <v>64</v>
      </c>
      <c r="C112" s="19"/>
    </row>
    <row r="113" spans="1:3" x14ac:dyDescent="0.3">
      <c r="A113" s="35">
        <v>36251</v>
      </c>
      <c r="B113" s="36">
        <v>78</v>
      </c>
      <c r="C113" s="19"/>
    </row>
    <row r="114" spans="1:3" x14ac:dyDescent="0.3">
      <c r="A114" s="35">
        <v>36281</v>
      </c>
      <c r="B114" s="36">
        <v>71</v>
      </c>
      <c r="C114" s="19"/>
    </row>
    <row r="115" spans="1:3" x14ac:dyDescent="0.3">
      <c r="A115" s="35">
        <v>36312</v>
      </c>
      <c r="B115" s="36">
        <v>85</v>
      </c>
      <c r="C115" s="19"/>
    </row>
    <row r="116" spans="1:3" x14ac:dyDescent="0.3">
      <c r="A116" s="35">
        <v>36342</v>
      </c>
      <c r="B116" s="36">
        <v>85</v>
      </c>
      <c r="C116" s="19"/>
    </row>
    <row r="117" spans="1:3" x14ac:dyDescent="0.3">
      <c r="A117" s="35">
        <v>36373</v>
      </c>
      <c r="B117" s="36">
        <v>83</v>
      </c>
      <c r="C117" s="19"/>
    </row>
    <row r="118" spans="1:3" x14ac:dyDescent="0.3">
      <c r="A118" s="35">
        <v>36404</v>
      </c>
      <c r="B118" s="36">
        <v>95</v>
      </c>
      <c r="C118" s="19"/>
    </row>
    <row r="119" spans="1:3" x14ac:dyDescent="0.3">
      <c r="A119" s="35">
        <v>36434</v>
      </c>
      <c r="B119" s="36">
        <v>116</v>
      </c>
      <c r="C119" s="19"/>
    </row>
    <row r="120" spans="1:3" x14ac:dyDescent="0.3">
      <c r="A120" s="35">
        <v>36465</v>
      </c>
      <c r="B120" s="36">
        <v>98</v>
      </c>
      <c r="C120" s="19"/>
    </row>
    <row r="121" spans="1:3" x14ac:dyDescent="0.3">
      <c r="A121" s="35">
        <v>36495</v>
      </c>
      <c r="B121" s="36">
        <v>124</v>
      </c>
      <c r="C121" s="19"/>
    </row>
    <row r="122" spans="1:3" x14ac:dyDescent="0.3">
      <c r="A122" s="35">
        <v>36526</v>
      </c>
      <c r="B122" s="36">
        <v>113</v>
      </c>
      <c r="C122" s="19"/>
    </row>
    <row r="123" spans="1:3" x14ac:dyDescent="0.3">
      <c r="A123" s="35">
        <v>36557</v>
      </c>
      <c r="B123" s="36">
        <v>92</v>
      </c>
      <c r="C123" s="19"/>
    </row>
    <row r="124" spans="1:3" x14ac:dyDescent="0.3">
      <c r="A124" s="35">
        <v>36586</v>
      </c>
      <c r="B124" s="36">
        <v>105</v>
      </c>
      <c r="C124" s="19"/>
    </row>
    <row r="125" spans="1:3" x14ac:dyDescent="0.3">
      <c r="A125" s="35">
        <v>36617</v>
      </c>
      <c r="B125" s="36">
        <v>90</v>
      </c>
      <c r="C125" s="19"/>
    </row>
    <row r="126" spans="1:3" x14ac:dyDescent="0.3">
      <c r="A126" s="35">
        <v>36647</v>
      </c>
      <c r="B126" s="36">
        <v>96</v>
      </c>
      <c r="C126" s="19"/>
    </row>
    <row r="127" spans="1:3" x14ac:dyDescent="0.3">
      <c r="A127" s="35">
        <v>36678</v>
      </c>
      <c r="B127" s="36">
        <v>154</v>
      </c>
      <c r="C127" s="19"/>
    </row>
    <row r="128" spans="1:3" x14ac:dyDescent="0.3">
      <c r="A128" s="35">
        <v>36708</v>
      </c>
      <c r="B128" s="36">
        <v>118</v>
      </c>
      <c r="C128" s="19"/>
    </row>
    <row r="129" spans="1:3" x14ac:dyDescent="0.3">
      <c r="A129" s="35">
        <v>36739</v>
      </c>
      <c r="B129" s="36">
        <v>169</v>
      </c>
      <c r="C129" s="19"/>
    </row>
    <row r="130" spans="1:3" x14ac:dyDescent="0.3">
      <c r="A130" s="35">
        <v>36770</v>
      </c>
      <c r="B130" s="36">
        <v>133</v>
      </c>
      <c r="C130" s="19"/>
    </row>
    <row r="131" spans="1:3" x14ac:dyDescent="0.3">
      <c r="A131" s="35">
        <v>36800</v>
      </c>
      <c r="B131" s="36">
        <v>140</v>
      </c>
      <c r="C131" s="19"/>
    </row>
    <row r="132" spans="1:3" x14ac:dyDescent="0.3">
      <c r="A132" s="35">
        <v>36831</v>
      </c>
      <c r="B132" s="36">
        <v>147</v>
      </c>
      <c r="C132" s="19"/>
    </row>
    <row r="133" spans="1:3" x14ac:dyDescent="0.3">
      <c r="A133" s="35">
        <v>36861</v>
      </c>
      <c r="B133" s="36">
        <v>162</v>
      </c>
      <c r="C133" s="19"/>
    </row>
    <row r="134" spans="1:3" x14ac:dyDescent="0.3">
      <c r="A134" s="35">
        <v>36892</v>
      </c>
      <c r="B134" s="36">
        <v>141</v>
      </c>
      <c r="C134" s="19"/>
    </row>
    <row r="135" spans="1:3" x14ac:dyDescent="0.3">
      <c r="A135" s="35">
        <v>36923</v>
      </c>
      <c r="B135" s="36">
        <v>121</v>
      </c>
      <c r="C135" s="19"/>
    </row>
    <row r="136" spans="1:3" x14ac:dyDescent="0.3">
      <c r="A136" s="35">
        <v>36951</v>
      </c>
      <c r="B136" s="36">
        <v>130</v>
      </c>
      <c r="C136" s="19"/>
    </row>
    <row r="137" spans="1:3" x14ac:dyDescent="0.3">
      <c r="A137" s="35">
        <v>36982</v>
      </c>
      <c r="B137" s="36">
        <v>121</v>
      </c>
      <c r="C137" s="19"/>
    </row>
    <row r="138" spans="1:3" x14ac:dyDescent="0.3">
      <c r="A138" s="35">
        <v>37012</v>
      </c>
      <c r="B138" s="36">
        <v>144</v>
      </c>
      <c r="C138" s="19"/>
    </row>
    <row r="139" spans="1:3" x14ac:dyDescent="0.3">
      <c r="A139" s="35">
        <v>37043</v>
      </c>
      <c r="B139" s="36">
        <v>136</v>
      </c>
      <c r="C139" s="19"/>
    </row>
    <row r="140" spans="1:3" x14ac:dyDescent="0.3">
      <c r="A140" s="35">
        <v>37073</v>
      </c>
      <c r="B140" s="36">
        <v>123</v>
      </c>
      <c r="C140" s="19"/>
    </row>
    <row r="141" spans="1:3" x14ac:dyDescent="0.3">
      <c r="A141" s="35">
        <v>37104</v>
      </c>
      <c r="B141" s="36">
        <v>139</v>
      </c>
      <c r="C141" s="19"/>
    </row>
    <row r="142" spans="1:3" x14ac:dyDescent="0.3">
      <c r="A142" s="35">
        <v>37135</v>
      </c>
      <c r="B142" s="36">
        <v>94</v>
      </c>
      <c r="C142" s="19"/>
    </row>
    <row r="143" spans="1:3" x14ac:dyDescent="0.3">
      <c r="A143" s="35">
        <v>37165</v>
      </c>
      <c r="B143" s="36">
        <v>124</v>
      </c>
      <c r="C143" s="19"/>
    </row>
    <row r="144" spans="1:3" x14ac:dyDescent="0.3">
      <c r="A144" s="35">
        <v>37196</v>
      </c>
      <c r="B144" s="36">
        <v>76</v>
      </c>
      <c r="C144" s="19"/>
    </row>
    <row r="145" spans="1:3" x14ac:dyDescent="0.3">
      <c r="A145" s="35">
        <v>37226</v>
      </c>
      <c r="B145" s="36">
        <v>52</v>
      </c>
      <c r="C145" s="19"/>
    </row>
    <row r="146" spans="1:3" x14ac:dyDescent="0.3">
      <c r="A146" s="35">
        <v>37257</v>
      </c>
      <c r="B146" s="36">
        <v>46</v>
      </c>
      <c r="C146" s="19"/>
    </row>
    <row r="147" spans="1:3" x14ac:dyDescent="0.3">
      <c r="A147" s="35">
        <v>37288</v>
      </c>
      <c r="B147" s="36">
        <v>70</v>
      </c>
      <c r="C147" s="19"/>
    </row>
    <row r="148" spans="1:3" x14ac:dyDescent="0.3">
      <c r="A148" s="35">
        <v>37316</v>
      </c>
      <c r="B148" s="36">
        <v>84</v>
      </c>
      <c r="C148" s="19"/>
    </row>
    <row r="149" spans="1:3" x14ac:dyDescent="0.3">
      <c r="A149" s="35">
        <v>37347</v>
      </c>
      <c r="B149" s="36">
        <v>86</v>
      </c>
      <c r="C149" s="19"/>
    </row>
    <row r="150" spans="1:3" x14ac:dyDescent="0.3">
      <c r="A150" s="35">
        <v>37377</v>
      </c>
      <c r="B150" s="36">
        <v>88</v>
      </c>
      <c r="C150" s="19"/>
    </row>
    <row r="151" spans="1:3" x14ac:dyDescent="0.3">
      <c r="A151" s="35">
        <v>37408</v>
      </c>
      <c r="B151" s="36">
        <v>71</v>
      </c>
      <c r="C151" s="19"/>
    </row>
    <row r="152" spans="1:3" x14ac:dyDescent="0.3">
      <c r="A152" s="35">
        <v>37438</v>
      </c>
      <c r="B152" s="36">
        <v>94</v>
      </c>
      <c r="C152" s="19"/>
    </row>
    <row r="153" spans="1:3" x14ac:dyDescent="0.3">
      <c r="A153" s="35">
        <v>37469</v>
      </c>
      <c r="B153" s="36">
        <v>90</v>
      </c>
      <c r="C153" s="19"/>
    </row>
    <row r="154" spans="1:3" x14ac:dyDescent="0.3">
      <c r="A154" s="35">
        <v>37500</v>
      </c>
      <c r="B154" s="36">
        <v>95</v>
      </c>
      <c r="C154" s="19"/>
    </row>
    <row r="155" spans="1:3" x14ac:dyDescent="0.3">
      <c r="A155" s="35">
        <v>37530</v>
      </c>
      <c r="B155" s="36">
        <v>98</v>
      </c>
      <c r="C155" s="19"/>
    </row>
    <row r="156" spans="1:3" x14ac:dyDescent="0.3">
      <c r="A156" s="35">
        <v>37561</v>
      </c>
      <c r="B156" s="36">
        <v>108</v>
      </c>
      <c r="C156" s="19"/>
    </row>
    <row r="157" spans="1:3" x14ac:dyDescent="0.3">
      <c r="A157" s="35">
        <v>37591</v>
      </c>
      <c r="B157" s="36">
        <v>78</v>
      </c>
      <c r="C157" s="19"/>
    </row>
    <row r="158" spans="1:3" x14ac:dyDescent="0.3">
      <c r="A158" s="35">
        <v>37622</v>
      </c>
      <c r="B158" s="36">
        <v>103</v>
      </c>
      <c r="C158" s="19"/>
    </row>
    <row r="159" spans="1:3" x14ac:dyDescent="0.3">
      <c r="A159" s="35">
        <v>37653</v>
      </c>
      <c r="B159" s="36">
        <v>89</v>
      </c>
      <c r="C159" s="19"/>
    </row>
    <row r="160" spans="1:3" x14ac:dyDescent="0.3">
      <c r="A160" s="35">
        <v>37681</v>
      </c>
      <c r="B160" s="36">
        <v>87</v>
      </c>
      <c r="C160" s="19"/>
    </row>
    <row r="161" spans="1:3" x14ac:dyDescent="0.3">
      <c r="A161" s="35">
        <v>37712</v>
      </c>
      <c r="B161" s="36">
        <v>130</v>
      </c>
      <c r="C161" s="19"/>
    </row>
    <row r="162" spans="1:3" x14ac:dyDescent="0.3">
      <c r="A162" s="35">
        <v>37742</v>
      </c>
      <c r="B162" s="36">
        <v>104</v>
      </c>
      <c r="C162" s="19"/>
    </row>
    <row r="163" spans="1:3" x14ac:dyDescent="0.3">
      <c r="A163" s="35">
        <v>37773</v>
      </c>
      <c r="B163" s="36">
        <v>102</v>
      </c>
      <c r="C163" s="19"/>
    </row>
    <row r="164" spans="1:3" x14ac:dyDescent="0.3">
      <c r="A164" s="35">
        <v>37803</v>
      </c>
      <c r="B164" s="36">
        <v>113</v>
      </c>
      <c r="C164" s="19"/>
    </row>
    <row r="165" spans="1:3" x14ac:dyDescent="0.3">
      <c r="A165" s="35">
        <v>37834</v>
      </c>
      <c r="B165" s="36">
        <v>124</v>
      </c>
      <c r="C165" s="19"/>
    </row>
    <row r="166" spans="1:3" x14ac:dyDescent="0.3">
      <c r="A166" s="35">
        <v>37865</v>
      </c>
      <c r="B166" s="36">
        <v>106</v>
      </c>
      <c r="C166" s="19"/>
    </row>
    <row r="167" spans="1:3" x14ac:dyDescent="0.3">
      <c r="A167" s="35">
        <v>37895</v>
      </c>
      <c r="B167" s="36">
        <v>112</v>
      </c>
      <c r="C167" s="19"/>
    </row>
    <row r="168" spans="1:3" x14ac:dyDescent="0.3">
      <c r="A168" s="35">
        <v>37926</v>
      </c>
      <c r="B168" s="36">
        <v>89</v>
      </c>
      <c r="C168" s="19"/>
    </row>
    <row r="169" spans="1:3" x14ac:dyDescent="0.3">
      <c r="A169" s="35">
        <v>37956</v>
      </c>
      <c r="B169" s="36">
        <v>105</v>
      </c>
      <c r="C169" s="19"/>
    </row>
    <row r="170" spans="1:3" x14ac:dyDescent="0.3">
      <c r="A170" s="35">
        <v>37987</v>
      </c>
      <c r="B170" s="36">
        <v>109</v>
      </c>
      <c r="C170" s="19"/>
    </row>
    <row r="171" spans="1:3" x14ac:dyDescent="0.3">
      <c r="A171" s="35">
        <v>38018</v>
      </c>
      <c r="B171" s="36">
        <v>138</v>
      </c>
      <c r="C171" s="19"/>
    </row>
    <row r="172" spans="1:3" x14ac:dyDescent="0.3">
      <c r="A172" s="35">
        <v>38047</v>
      </c>
      <c r="B172" s="36">
        <v>141</v>
      </c>
      <c r="C172" s="19"/>
    </row>
    <row r="173" spans="1:3" x14ac:dyDescent="0.3">
      <c r="A173" s="35">
        <v>38078</v>
      </c>
      <c r="B173" s="36">
        <v>144</v>
      </c>
      <c r="C173" s="19"/>
    </row>
    <row r="174" spans="1:3" x14ac:dyDescent="0.3">
      <c r="A174" s="35">
        <v>38108</v>
      </c>
      <c r="B174" s="36">
        <v>131</v>
      </c>
      <c r="C174" s="19">
        <v>3</v>
      </c>
    </row>
    <row r="175" spans="1:3" x14ac:dyDescent="0.3">
      <c r="A175" s="35">
        <v>38139</v>
      </c>
      <c r="B175" s="36">
        <v>161</v>
      </c>
      <c r="C175" s="19">
        <v>0</v>
      </c>
    </row>
    <row r="176" spans="1:3" x14ac:dyDescent="0.3">
      <c r="A176" s="35">
        <v>38169</v>
      </c>
      <c r="B176" s="36">
        <v>118</v>
      </c>
      <c r="C176" s="19">
        <v>3</v>
      </c>
    </row>
    <row r="177" spans="1:3" x14ac:dyDescent="0.3">
      <c r="A177" s="35">
        <v>38200</v>
      </c>
      <c r="B177" s="36">
        <v>151</v>
      </c>
      <c r="C177" s="38">
        <v>9</v>
      </c>
    </row>
    <row r="178" spans="1:3" x14ac:dyDescent="0.3">
      <c r="A178" s="35">
        <v>38231</v>
      </c>
      <c r="B178" s="36">
        <v>124</v>
      </c>
      <c r="C178" s="38">
        <v>12</v>
      </c>
    </row>
    <row r="179" spans="1:3" x14ac:dyDescent="0.3">
      <c r="A179" s="35">
        <v>38261</v>
      </c>
      <c r="B179" s="36">
        <v>154</v>
      </c>
      <c r="C179" s="38">
        <v>21</v>
      </c>
    </row>
    <row r="180" spans="1:3" x14ac:dyDescent="0.3">
      <c r="A180" s="35">
        <v>38292</v>
      </c>
      <c r="B180" s="36">
        <v>126</v>
      </c>
      <c r="C180" s="38">
        <v>15</v>
      </c>
    </row>
    <row r="181" spans="1:3" x14ac:dyDescent="0.3">
      <c r="A181" s="35">
        <v>38322</v>
      </c>
      <c r="B181" s="36">
        <v>134</v>
      </c>
      <c r="C181" s="38">
        <v>14</v>
      </c>
    </row>
    <row r="182" spans="1:3" x14ac:dyDescent="0.3">
      <c r="A182" s="35">
        <v>38353</v>
      </c>
      <c r="B182" s="5">
        <v>171</v>
      </c>
      <c r="C182" s="20">
        <v>25</v>
      </c>
    </row>
    <row r="183" spans="1:3" x14ac:dyDescent="0.3">
      <c r="A183" s="35">
        <v>38384</v>
      </c>
      <c r="B183" s="1">
        <v>138</v>
      </c>
      <c r="C183" s="19">
        <v>26</v>
      </c>
    </row>
    <row r="184" spans="1:3" x14ac:dyDescent="0.3">
      <c r="A184" s="35">
        <v>38412</v>
      </c>
      <c r="B184" s="1">
        <v>163</v>
      </c>
      <c r="C184" s="19">
        <v>25</v>
      </c>
    </row>
    <row r="185" spans="1:3" x14ac:dyDescent="0.3">
      <c r="A185" s="35">
        <v>38443</v>
      </c>
      <c r="B185" s="1">
        <v>114</v>
      </c>
      <c r="C185" s="19">
        <v>36</v>
      </c>
    </row>
    <row r="186" spans="1:3" x14ac:dyDescent="0.3">
      <c r="A186" s="35">
        <v>38473</v>
      </c>
      <c r="B186" s="1">
        <v>198</v>
      </c>
      <c r="C186" s="19">
        <v>25</v>
      </c>
    </row>
    <row r="187" spans="1:3" x14ac:dyDescent="0.3">
      <c r="A187" s="35">
        <v>38504</v>
      </c>
      <c r="B187" s="1">
        <v>189</v>
      </c>
      <c r="C187" s="19">
        <v>40</v>
      </c>
    </row>
    <row r="188" spans="1:3" x14ac:dyDescent="0.3">
      <c r="A188" s="35">
        <v>38534</v>
      </c>
      <c r="B188" s="1">
        <v>201</v>
      </c>
      <c r="C188" s="19">
        <v>18</v>
      </c>
    </row>
    <row r="189" spans="1:3" x14ac:dyDescent="0.3">
      <c r="A189" s="35">
        <v>38565</v>
      </c>
      <c r="B189" s="1">
        <v>149</v>
      </c>
      <c r="C189" s="19">
        <v>25</v>
      </c>
    </row>
    <row r="190" spans="1:3" x14ac:dyDescent="0.3">
      <c r="A190" s="35">
        <v>38596</v>
      </c>
      <c r="B190" s="1">
        <v>157</v>
      </c>
      <c r="C190" s="19">
        <v>5</v>
      </c>
    </row>
    <row r="191" spans="1:3" x14ac:dyDescent="0.3">
      <c r="A191" s="35">
        <v>38626</v>
      </c>
      <c r="B191" s="1">
        <v>155</v>
      </c>
      <c r="C191" s="19">
        <v>29</v>
      </c>
    </row>
    <row r="192" spans="1:3" x14ac:dyDescent="0.3">
      <c r="A192" s="35">
        <v>38657</v>
      </c>
      <c r="B192" s="1">
        <v>201</v>
      </c>
      <c r="C192" s="19">
        <v>31</v>
      </c>
    </row>
    <row r="193" spans="1:3" x14ac:dyDescent="0.3">
      <c r="A193" s="35">
        <v>38687</v>
      </c>
      <c r="B193" s="1">
        <v>146</v>
      </c>
      <c r="C193" s="19">
        <v>38</v>
      </c>
    </row>
    <row r="194" spans="1:3" x14ac:dyDescent="0.3">
      <c r="A194" s="35">
        <v>38718</v>
      </c>
      <c r="B194" s="1">
        <v>157</v>
      </c>
      <c r="C194" s="19">
        <v>27</v>
      </c>
    </row>
    <row r="195" spans="1:3" x14ac:dyDescent="0.3">
      <c r="A195" s="35">
        <v>38749</v>
      </c>
      <c r="B195" s="1">
        <v>155</v>
      </c>
      <c r="C195" s="19">
        <v>34</v>
      </c>
    </row>
    <row r="196" spans="1:3" x14ac:dyDescent="0.3">
      <c r="A196" s="35">
        <v>38777</v>
      </c>
      <c r="B196" s="1">
        <v>210</v>
      </c>
      <c r="C196" s="19">
        <v>50</v>
      </c>
    </row>
    <row r="197" spans="1:3" x14ac:dyDescent="0.3">
      <c r="A197" s="35">
        <v>38808</v>
      </c>
      <c r="B197" s="1">
        <v>171</v>
      </c>
      <c r="C197" s="19">
        <v>28</v>
      </c>
    </row>
    <row r="198" spans="1:3" x14ac:dyDescent="0.3">
      <c r="A198" s="35">
        <v>38838</v>
      </c>
      <c r="B198" s="1">
        <v>189</v>
      </c>
      <c r="C198" s="19">
        <v>31</v>
      </c>
    </row>
    <row r="199" spans="1:3" x14ac:dyDescent="0.3">
      <c r="A199" s="35">
        <v>38869</v>
      </c>
      <c r="B199" s="1">
        <v>222</v>
      </c>
      <c r="C199" s="19">
        <v>30</v>
      </c>
    </row>
    <row r="200" spans="1:3" x14ac:dyDescent="0.3">
      <c r="A200" s="35">
        <v>38899</v>
      </c>
      <c r="B200" s="1">
        <v>168</v>
      </c>
      <c r="C200" s="19">
        <v>34</v>
      </c>
    </row>
    <row r="201" spans="1:3" x14ac:dyDescent="0.3">
      <c r="A201" s="35">
        <v>38930</v>
      </c>
      <c r="B201" s="1">
        <v>166</v>
      </c>
      <c r="C201" s="19">
        <v>28</v>
      </c>
    </row>
    <row r="202" spans="1:3" x14ac:dyDescent="0.3">
      <c r="A202" s="35">
        <v>38961</v>
      </c>
      <c r="B202" s="1">
        <v>186</v>
      </c>
      <c r="C202" s="19">
        <v>33</v>
      </c>
    </row>
    <row r="203" spans="1:3" x14ac:dyDescent="0.3">
      <c r="A203" s="35">
        <v>38991</v>
      </c>
      <c r="B203" s="1">
        <v>165</v>
      </c>
      <c r="C203" s="19">
        <v>32</v>
      </c>
    </row>
    <row r="204" spans="1:3" x14ac:dyDescent="0.3">
      <c r="A204" s="35">
        <v>39022</v>
      </c>
      <c r="B204" s="1">
        <v>183</v>
      </c>
      <c r="C204" s="19">
        <v>22</v>
      </c>
    </row>
    <row r="205" spans="1:3" x14ac:dyDescent="0.3">
      <c r="A205" s="35">
        <v>39052</v>
      </c>
      <c r="B205" s="1">
        <v>165</v>
      </c>
      <c r="C205" s="19">
        <v>32</v>
      </c>
    </row>
    <row r="206" spans="1:3" x14ac:dyDescent="0.3">
      <c r="A206" s="35">
        <v>39083</v>
      </c>
      <c r="B206" s="1">
        <v>165</v>
      </c>
      <c r="C206" s="19">
        <v>30</v>
      </c>
    </row>
    <row r="207" spans="1:3" x14ac:dyDescent="0.3">
      <c r="A207" s="35">
        <v>39114</v>
      </c>
      <c r="B207" s="1">
        <v>144</v>
      </c>
      <c r="C207" s="19">
        <v>26</v>
      </c>
    </row>
    <row r="208" spans="1:3" x14ac:dyDescent="0.3">
      <c r="A208" s="35">
        <v>39142</v>
      </c>
      <c r="B208" s="1">
        <v>208</v>
      </c>
      <c r="C208" s="19">
        <v>32</v>
      </c>
    </row>
    <row r="209" spans="1:3" x14ac:dyDescent="0.3">
      <c r="A209" s="35">
        <v>39173</v>
      </c>
      <c r="B209" s="1">
        <v>157</v>
      </c>
      <c r="C209" s="19">
        <v>32</v>
      </c>
    </row>
    <row r="210" spans="1:3" x14ac:dyDescent="0.3">
      <c r="A210" s="35">
        <v>39203</v>
      </c>
      <c r="B210" s="1">
        <v>232</v>
      </c>
      <c r="C210" s="19">
        <v>40</v>
      </c>
    </row>
    <row r="211" spans="1:3" x14ac:dyDescent="0.3">
      <c r="A211" s="35">
        <v>39234</v>
      </c>
      <c r="B211" s="1">
        <v>184</v>
      </c>
      <c r="C211" s="19">
        <v>30</v>
      </c>
    </row>
    <row r="212" spans="1:3" x14ac:dyDescent="0.3">
      <c r="A212" s="35">
        <v>39264</v>
      </c>
      <c r="B212" s="1">
        <v>195</v>
      </c>
      <c r="C212" s="19">
        <v>27</v>
      </c>
    </row>
    <row r="213" spans="1:3" x14ac:dyDescent="0.3">
      <c r="A213" s="35">
        <v>39295</v>
      </c>
      <c r="B213" s="1">
        <v>195</v>
      </c>
      <c r="C213" s="19">
        <v>16</v>
      </c>
    </row>
    <row r="214" spans="1:3" x14ac:dyDescent="0.3">
      <c r="A214" s="35">
        <v>39326</v>
      </c>
      <c r="B214" s="1">
        <v>164</v>
      </c>
      <c r="C214" s="19">
        <v>21</v>
      </c>
    </row>
    <row r="215" spans="1:3" x14ac:dyDescent="0.3">
      <c r="A215" s="35">
        <v>39356</v>
      </c>
      <c r="B215" s="1">
        <v>174</v>
      </c>
      <c r="C215" s="19">
        <v>32</v>
      </c>
    </row>
    <row r="216" spans="1:3" x14ac:dyDescent="0.3">
      <c r="A216" s="35">
        <v>39387</v>
      </c>
      <c r="B216" s="1">
        <v>180</v>
      </c>
      <c r="C216" s="19">
        <v>28</v>
      </c>
    </row>
    <row r="217" spans="1:3" x14ac:dyDescent="0.3">
      <c r="A217" s="35">
        <v>39417</v>
      </c>
      <c r="B217" s="1">
        <v>152</v>
      </c>
      <c r="C217" s="19">
        <v>28</v>
      </c>
    </row>
    <row r="218" spans="1:3" x14ac:dyDescent="0.3">
      <c r="A218" s="35">
        <v>39448</v>
      </c>
      <c r="B218" s="1">
        <v>172</v>
      </c>
      <c r="C218" s="19">
        <v>24</v>
      </c>
    </row>
    <row r="219" spans="1:3" x14ac:dyDescent="0.3">
      <c r="A219" s="35">
        <v>39479</v>
      </c>
      <c r="B219" s="1">
        <v>153</v>
      </c>
      <c r="C219" s="19">
        <v>26</v>
      </c>
    </row>
    <row r="220" spans="1:3" x14ac:dyDescent="0.3">
      <c r="A220" s="35">
        <v>39508</v>
      </c>
      <c r="B220" s="1">
        <v>158</v>
      </c>
      <c r="C220" s="19">
        <v>29</v>
      </c>
    </row>
    <row r="221" spans="1:3" x14ac:dyDescent="0.3">
      <c r="A221" s="35">
        <v>39539</v>
      </c>
      <c r="B221" s="1">
        <v>198</v>
      </c>
      <c r="C221" s="19">
        <v>25</v>
      </c>
    </row>
    <row r="222" spans="1:3" x14ac:dyDescent="0.3">
      <c r="A222" s="35">
        <v>39569</v>
      </c>
      <c r="B222" s="1">
        <v>228</v>
      </c>
      <c r="C222" s="19">
        <v>26</v>
      </c>
    </row>
    <row r="223" spans="1:3" x14ac:dyDescent="0.3">
      <c r="A223" s="35">
        <v>39600</v>
      </c>
      <c r="B223" s="1">
        <v>230</v>
      </c>
      <c r="C223" s="19">
        <v>19</v>
      </c>
    </row>
    <row r="224" spans="1:3" x14ac:dyDescent="0.3">
      <c r="A224" s="35">
        <v>39630</v>
      </c>
      <c r="B224" s="1">
        <v>292</v>
      </c>
      <c r="C224" s="19">
        <v>25</v>
      </c>
    </row>
    <row r="225" spans="1:3" x14ac:dyDescent="0.3">
      <c r="A225" s="35">
        <v>39661</v>
      </c>
      <c r="B225" s="1">
        <v>308</v>
      </c>
      <c r="C225" s="19">
        <v>26</v>
      </c>
    </row>
    <row r="226" spans="1:3" x14ac:dyDescent="0.3">
      <c r="A226" s="35">
        <v>39692</v>
      </c>
      <c r="B226" s="1">
        <v>216</v>
      </c>
      <c r="C226" s="19">
        <v>13</v>
      </c>
    </row>
    <row r="227" spans="1:3" x14ac:dyDescent="0.3">
      <c r="A227" s="35">
        <v>39722</v>
      </c>
      <c r="B227" s="1">
        <v>172</v>
      </c>
      <c r="C227" s="19">
        <v>17</v>
      </c>
    </row>
    <row r="228" spans="1:3" x14ac:dyDescent="0.3">
      <c r="A228" s="35">
        <v>39753</v>
      </c>
      <c r="B228" s="1">
        <v>117</v>
      </c>
      <c r="C228" s="19">
        <v>17</v>
      </c>
    </row>
    <row r="229" spans="1:3" x14ac:dyDescent="0.3">
      <c r="A229" s="35">
        <v>39783</v>
      </c>
      <c r="B229" s="1">
        <v>130</v>
      </c>
      <c r="C229" s="19">
        <v>21</v>
      </c>
    </row>
    <row r="230" spans="1:3" x14ac:dyDescent="0.3">
      <c r="A230" s="35">
        <v>39814</v>
      </c>
      <c r="B230" s="36">
        <v>129</v>
      </c>
      <c r="C230" s="19">
        <v>27</v>
      </c>
    </row>
    <row r="231" spans="1:3" x14ac:dyDescent="0.3">
      <c r="A231" s="35">
        <v>39845</v>
      </c>
      <c r="B231" s="36">
        <v>118</v>
      </c>
      <c r="C231" s="19">
        <v>22</v>
      </c>
    </row>
    <row r="232" spans="1:3" x14ac:dyDescent="0.3">
      <c r="A232" s="35">
        <v>39873</v>
      </c>
      <c r="B232" s="36">
        <v>106</v>
      </c>
      <c r="C232" s="19">
        <v>17</v>
      </c>
    </row>
    <row r="233" spans="1:3" x14ac:dyDescent="0.3">
      <c r="A233" s="35">
        <v>39904</v>
      </c>
      <c r="B233" s="36">
        <v>108</v>
      </c>
      <c r="C233" s="19">
        <v>16</v>
      </c>
    </row>
    <row r="234" spans="1:3" x14ac:dyDescent="0.3">
      <c r="A234" s="35">
        <v>39934</v>
      </c>
      <c r="B234" s="36">
        <v>97</v>
      </c>
      <c r="C234" s="19">
        <v>8</v>
      </c>
    </row>
    <row r="235" spans="1:3" x14ac:dyDescent="0.3">
      <c r="A235" s="35">
        <v>39965</v>
      </c>
      <c r="B235" s="36">
        <v>118</v>
      </c>
      <c r="C235" s="19">
        <v>8</v>
      </c>
    </row>
    <row r="236" spans="1:3" x14ac:dyDescent="0.3">
      <c r="A236" s="35">
        <v>39995</v>
      </c>
      <c r="B236" s="36">
        <v>123</v>
      </c>
      <c r="C236" s="19">
        <v>10</v>
      </c>
    </row>
    <row r="237" spans="1:3" x14ac:dyDescent="0.3">
      <c r="A237" s="35">
        <v>40026</v>
      </c>
      <c r="B237" s="36">
        <v>105</v>
      </c>
      <c r="C237" s="19">
        <v>10</v>
      </c>
    </row>
    <row r="238" spans="1:3" x14ac:dyDescent="0.3">
      <c r="A238" s="35">
        <v>40057</v>
      </c>
      <c r="B238" s="36">
        <v>93</v>
      </c>
      <c r="C238" s="19">
        <v>8</v>
      </c>
    </row>
    <row r="239" spans="1:3" x14ac:dyDescent="0.3">
      <c r="A239" s="35">
        <v>40087</v>
      </c>
      <c r="B239" s="36">
        <v>135</v>
      </c>
      <c r="C239" s="19">
        <v>12</v>
      </c>
    </row>
    <row r="240" spans="1:3" x14ac:dyDescent="0.3">
      <c r="A240" s="35">
        <v>40118</v>
      </c>
      <c r="B240" s="36">
        <v>113</v>
      </c>
      <c r="C240" s="19">
        <v>13</v>
      </c>
    </row>
    <row r="241" spans="1:3" x14ac:dyDescent="0.3">
      <c r="A241" s="35">
        <v>40148</v>
      </c>
      <c r="B241" s="36">
        <v>120</v>
      </c>
      <c r="C241" s="19">
        <v>20</v>
      </c>
    </row>
    <row r="242" spans="1:3" x14ac:dyDescent="0.3">
      <c r="A242" s="35">
        <v>40179</v>
      </c>
      <c r="B242" s="36">
        <v>172</v>
      </c>
      <c r="C242" s="19">
        <v>16</v>
      </c>
    </row>
    <row r="243" spans="1:3" x14ac:dyDescent="0.3">
      <c r="A243" s="35">
        <v>40210</v>
      </c>
      <c r="B243" s="36">
        <v>120</v>
      </c>
      <c r="C243" s="19">
        <v>13</v>
      </c>
    </row>
    <row r="244" spans="1:3" x14ac:dyDescent="0.3">
      <c r="A244" s="35">
        <v>40238</v>
      </c>
      <c r="B244" s="36">
        <v>192</v>
      </c>
      <c r="C244" s="19">
        <v>24</v>
      </c>
    </row>
    <row r="245" spans="1:3" x14ac:dyDescent="0.3">
      <c r="A245" s="35">
        <v>40269</v>
      </c>
      <c r="B245" s="36">
        <v>183</v>
      </c>
      <c r="C245" s="19">
        <v>19</v>
      </c>
    </row>
    <row r="246" spans="1:3" x14ac:dyDescent="0.3">
      <c r="A246" s="35">
        <v>40299</v>
      </c>
      <c r="B246" s="36">
        <v>118</v>
      </c>
      <c r="C246" s="19">
        <v>1</v>
      </c>
    </row>
    <row r="247" spans="1:3" x14ac:dyDescent="0.3">
      <c r="A247" s="35">
        <v>40330</v>
      </c>
      <c r="B247" s="36">
        <v>186</v>
      </c>
      <c r="C247" s="19">
        <v>2</v>
      </c>
    </row>
    <row r="248" spans="1:3" x14ac:dyDescent="0.3">
      <c r="A248" s="35">
        <v>40360</v>
      </c>
      <c r="B248" s="36">
        <v>169</v>
      </c>
      <c r="C248" s="19">
        <v>2</v>
      </c>
    </row>
    <row r="249" spans="1:3" x14ac:dyDescent="0.3">
      <c r="A249" s="35">
        <v>40391</v>
      </c>
      <c r="B249" s="36">
        <v>182</v>
      </c>
      <c r="C249" s="19">
        <v>2</v>
      </c>
    </row>
    <row r="250" spans="1:3" x14ac:dyDescent="0.3">
      <c r="A250" s="35">
        <v>40422</v>
      </c>
      <c r="B250" s="36">
        <v>191</v>
      </c>
      <c r="C250" s="19">
        <v>4</v>
      </c>
    </row>
    <row r="251" spans="1:3" x14ac:dyDescent="0.3">
      <c r="A251" s="35">
        <v>40452</v>
      </c>
      <c r="B251" s="36">
        <v>139</v>
      </c>
      <c r="C251" s="19">
        <v>6</v>
      </c>
    </row>
    <row r="252" spans="1:3" x14ac:dyDescent="0.3">
      <c r="A252" s="35">
        <v>40483</v>
      </c>
      <c r="B252" s="36">
        <v>148</v>
      </c>
      <c r="C252" s="19">
        <v>7</v>
      </c>
    </row>
    <row r="253" spans="1:3" x14ac:dyDescent="0.3">
      <c r="A253" s="35">
        <v>40513</v>
      </c>
      <c r="B253" s="36">
        <v>156</v>
      </c>
      <c r="C253" s="19">
        <v>8</v>
      </c>
    </row>
    <row r="254" spans="1:3" x14ac:dyDescent="0.3">
      <c r="A254" s="35">
        <v>40544</v>
      </c>
      <c r="B254" s="36">
        <v>113</v>
      </c>
      <c r="C254" s="19">
        <v>2</v>
      </c>
    </row>
    <row r="255" spans="1:3" x14ac:dyDescent="0.3">
      <c r="A255" s="35">
        <v>40575</v>
      </c>
      <c r="B255" s="36">
        <v>143</v>
      </c>
      <c r="C255" s="19">
        <v>11</v>
      </c>
    </row>
    <row r="256" spans="1:3" x14ac:dyDescent="0.3">
      <c r="A256" s="35">
        <v>40603</v>
      </c>
      <c r="B256" s="36">
        <v>208</v>
      </c>
      <c r="C256" s="19">
        <v>7</v>
      </c>
    </row>
    <row r="257" spans="1:3" x14ac:dyDescent="0.3">
      <c r="A257" s="35">
        <v>40634</v>
      </c>
      <c r="B257" s="36">
        <v>107</v>
      </c>
      <c r="C257" s="19">
        <v>9</v>
      </c>
    </row>
    <row r="258" spans="1:3" x14ac:dyDescent="0.3">
      <c r="A258" s="35">
        <v>40664</v>
      </c>
      <c r="B258" s="36">
        <v>159</v>
      </c>
      <c r="C258" s="19">
        <v>4</v>
      </c>
    </row>
    <row r="259" spans="1:3" x14ac:dyDescent="0.3">
      <c r="A259" s="35">
        <v>40695</v>
      </c>
      <c r="B259" s="36">
        <v>159</v>
      </c>
      <c r="C259" s="19">
        <v>10</v>
      </c>
    </row>
    <row r="260" spans="1:3" x14ac:dyDescent="0.3">
      <c r="A260" s="35">
        <v>40725</v>
      </c>
      <c r="B260" s="36">
        <v>128</v>
      </c>
      <c r="C260" s="19">
        <v>9</v>
      </c>
    </row>
    <row r="261" spans="1:3" x14ac:dyDescent="0.3">
      <c r="A261" s="35">
        <v>40756</v>
      </c>
      <c r="B261" s="36">
        <v>131</v>
      </c>
      <c r="C261" s="19">
        <v>9</v>
      </c>
    </row>
    <row r="262" spans="1:3" x14ac:dyDescent="0.3">
      <c r="A262" s="35">
        <v>40787</v>
      </c>
      <c r="B262" s="36">
        <v>176</v>
      </c>
      <c r="C262" s="19">
        <v>14</v>
      </c>
    </row>
    <row r="263" spans="1:3" x14ac:dyDescent="0.3">
      <c r="A263" s="35">
        <v>40817</v>
      </c>
      <c r="B263" s="36">
        <v>125</v>
      </c>
      <c r="C263" s="19">
        <v>20</v>
      </c>
    </row>
    <row r="264" spans="1:3" x14ac:dyDescent="0.3">
      <c r="A264" s="35">
        <v>40848</v>
      </c>
      <c r="B264" s="36">
        <v>128</v>
      </c>
      <c r="C264" s="19">
        <v>8</v>
      </c>
    </row>
    <row r="265" spans="1:3" x14ac:dyDescent="0.3">
      <c r="A265" s="35">
        <v>40878</v>
      </c>
      <c r="B265" s="36">
        <v>99</v>
      </c>
      <c r="C265" s="19">
        <v>5</v>
      </c>
    </row>
    <row r="266" spans="1:3" x14ac:dyDescent="0.3">
      <c r="A266" s="35">
        <v>40909</v>
      </c>
      <c r="B266" s="36">
        <v>140</v>
      </c>
      <c r="C266" s="19">
        <v>10</v>
      </c>
    </row>
    <row r="267" spans="1:3" x14ac:dyDescent="0.3">
      <c r="A267" s="35">
        <v>40940</v>
      </c>
      <c r="B267" s="36">
        <v>130</v>
      </c>
      <c r="C267" s="19">
        <v>32</v>
      </c>
    </row>
    <row r="268" spans="1:3" x14ac:dyDescent="0.3">
      <c r="A268" s="35">
        <v>40969</v>
      </c>
      <c r="B268" s="36">
        <v>154</v>
      </c>
      <c r="C268" s="19">
        <v>12</v>
      </c>
    </row>
    <row r="269" spans="1:3" x14ac:dyDescent="0.3">
      <c r="A269" s="35">
        <v>41000</v>
      </c>
      <c r="B269" s="36">
        <v>182</v>
      </c>
      <c r="C269" s="19">
        <v>20</v>
      </c>
    </row>
    <row r="270" spans="1:3" x14ac:dyDescent="0.3">
      <c r="A270" s="35">
        <v>41030</v>
      </c>
      <c r="B270" s="36">
        <v>178</v>
      </c>
      <c r="C270" s="19">
        <v>17</v>
      </c>
    </row>
    <row r="271" spans="1:3" x14ac:dyDescent="0.3">
      <c r="A271" s="35">
        <v>41061</v>
      </c>
      <c r="B271" s="36">
        <v>168</v>
      </c>
      <c r="C271" s="19">
        <v>13</v>
      </c>
    </row>
    <row r="272" spans="1:3" x14ac:dyDescent="0.3">
      <c r="A272" s="35">
        <v>41091</v>
      </c>
      <c r="B272" s="36">
        <v>136</v>
      </c>
      <c r="C272" s="19">
        <v>8</v>
      </c>
    </row>
    <row r="273" spans="1:3" x14ac:dyDescent="0.3">
      <c r="A273" s="35">
        <v>41122</v>
      </c>
      <c r="B273" s="36">
        <v>125</v>
      </c>
      <c r="C273" s="19">
        <v>10</v>
      </c>
    </row>
    <row r="274" spans="1:3" x14ac:dyDescent="0.3">
      <c r="A274" s="35">
        <v>41153</v>
      </c>
      <c r="B274" s="36">
        <v>154</v>
      </c>
      <c r="C274" s="19">
        <v>10</v>
      </c>
    </row>
    <row r="275" spans="1:3" x14ac:dyDescent="0.3">
      <c r="A275" s="35">
        <v>41183</v>
      </c>
      <c r="B275" s="36">
        <v>148</v>
      </c>
      <c r="C275" s="19">
        <v>15</v>
      </c>
    </row>
    <row r="276" spans="1:3" x14ac:dyDescent="0.3">
      <c r="A276" s="35">
        <v>41214</v>
      </c>
      <c r="B276" s="36">
        <v>135</v>
      </c>
      <c r="C276" s="19">
        <v>18</v>
      </c>
    </row>
    <row r="277" spans="1:3" x14ac:dyDescent="0.3">
      <c r="A277" s="35">
        <v>41244</v>
      </c>
      <c r="B277" s="36">
        <v>109</v>
      </c>
      <c r="C277" s="19">
        <v>14</v>
      </c>
    </row>
    <row r="278" spans="1:3" x14ac:dyDescent="0.3">
      <c r="A278" s="35">
        <v>41275</v>
      </c>
      <c r="B278" s="36">
        <v>84</v>
      </c>
      <c r="C278" s="19">
        <v>16</v>
      </c>
    </row>
    <row r="279" spans="1:3" x14ac:dyDescent="0.3">
      <c r="A279" s="35">
        <v>41306</v>
      </c>
      <c r="B279" s="36">
        <v>127</v>
      </c>
      <c r="C279" s="19">
        <v>4</v>
      </c>
    </row>
    <row r="280" spans="1:3" x14ac:dyDescent="0.3">
      <c r="A280" s="35">
        <v>41334</v>
      </c>
      <c r="B280" s="36">
        <v>202</v>
      </c>
      <c r="C280" s="19">
        <v>14</v>
      </c>
    </row>
    <row r="281" spans="1:3" x14ac:dyDescent="0.3">
      <c r="A281" s="35">
        <v>41365</v>
      </c>
      <c r="B281" s="36">
        <v>180</v>
      </c>
      <c r="C281" s="19">
        <v>8</v>
      </c>
    </row>
    <row r="282" spans="1:3" x14ac:dyDescent="0.3">
      <c r="A282" s="35">
        <v>41395</v>
      </c>
      <c r="B282" s="36">
        <v>132</v>
      </c>
      <c r="C282" s="19">
        <v>12</v>
      </c>
    </row>
    <row r="283" spans="1:3" x14ac:dyDescent="0.3">
      <c r="A283" s="35">
        <v>41426</v>
      </c>
      <c r="B283" s="36">
        <v>120</v>
      </c>
      <c r="C283" s="19">
        <v>8</v>
      </c>
    </row>
    <row r="284" spans="1:3" x14ac:dyDescent="0.3">
      <c r="A284" s="35">
        <v>41456</v>
      </c>
      <c r="B284" s="36">
        <v>153</v>
      </c>
      <c r="C284" s="19">
        <v>8</v>
      </c>
    </row>
    <row r="285" spans="1:3" x14ac:dyDescent="0.3">
      <c r="A285" s="35">
        <v>41487</v>
      </c>
      <c r="B285" s="36">
        <v>157</v>
      </c>
      <c r="C285" s="19">
        <v>9</v>
      </c>
    </row>
    <row r="286" spans="1:3" x14ac:dyDescent="0.3">
      <c r="A286" s="35">
        <v>41518</v>
      </c>
      <c r="B286" s="36">
        <v>142</v>
      </c>
      <c r="C286" s="19">
        <v>13</v>
      </c>
    </row>
    <row r="287" spans="1:3" x14ac:dyDescent="0.3">
      <c r="A287" s="35">
        <v>41548</v>
      </c>
      <c r="B287" s="36">
        <v>113</v>
      </c>
      <c r="C287" s="19">
        <v>11</v>
      </c>
    </row>
    <row r="288" spans="1:3" x14ac:dyDescent="0.3">
      <c r="A288" s="35">
        <v>41579</v>
      </c>
      <c r="B288" s="36">
        <v>131</v>
      </c>
      <c r="C288" s="19">
        <v>9</v>
      </c>
    </row>
    <row r="289" spans="1:6" x14ac:dyDescent="0.3">
      <c r="A289" s="35">
        <v>41609</v>
      </c>
      <c r="B289" s="36">
        <v>103</v>
      </c>
      <c r="C289" s="19">
        <v>16</v>
      </c>
    </row>
    <row r="290" spans="1:6" x14ac:dyDescent="0.3">
      <c r="A290" s="35">
        <v>41640</v>
      </c>
      <c r="B290" s="36">
        <v>165</v>
      </c>
      <c r="C290" s="19">
        <v>10</v>
      </c>
    </row>
    <row r="291" spans="1:6" x14ac:dyDescent="0.3">
      <c r="A291" s="35">
        <v>41671</v>
      </c>
      <c r="B291" s="36">
        <v>120</v>
      </c>
      <c r="C291" s="19">
        <v>12</v>
      </c>
      <c r="E291" s="41"/>
      <c r="F291" s="41"/>
    </row>
    <row r="292" spans="1:6" x14ac:dyDescent="0.3">
      <c r="A292" s="35">
        <v>41699</v>
      </c>
      <c r="B292" s="36">
        <v>94</v>
      </c>
      <c r="C292" s="19">
        <v>11</v>
      </c>
    </row>
    <row r="293" spans="1:6" x14ac:dyDescent="0.3">
      <c r="A293" s="35">
        <v>41730</v>
      </c>
      <c r="B293" s="36">
        <v>102</v>
      </c>
      <c r="C293" s="19">
        <v>9</v>
      </c>
    </row>
    <row r="294" spans="1:6" x14ac:dyDescent="0.3">
      <c r="A294" s="35">
        <v>41760</v>
      </c>
      <c r="B294" s="36">
        <v>122</v>
      </c>
      <c r="C294" s="19">
        <v>12</v>
      </c>
    </row>
    <row r="295" spans="1:6" x14ac:dyDescent="0.3">
      <c r="A295" s="35">
        <v>41791</v>
      </c>
      <c r="B295" s="36">
        <v>159</v>
      </c>
      <c r="C295" s="19">
        <v>11</v>
      </c>
    </row>
    <row r="296" spans="1:6" x14ac:dyDescent="0.3">
      <c r="A296" s="35">
        <v>41821</v>
      </c>
      <c r="B296" s="36">
        <v>125</v>
      </c>
      <c r="C296" s="19">
        <v>16</v>
      </c>
    </row>
    <row r="297" spans="1:6" x14ac:dyDescent="0.3">
      <c r="A297" s="35">
        <v>41852</v>
      </c>
      <c r="B297" s="36">
        <v>105</v>
      </c>
      <c r="C297" s="19">
        <v>9</v>
      </c>
    </row>
    <row r="298" spans="1:6" x14ac:dyDescent="0.3">
      <c r="A298" s="35">
        <v>41883</v>
      </c>
      <c r="B298" s="36">
        <v>119</v>
      </c>
      <c r="C298" s="19">
        <v>8</v>
      </c>
    </row>
    <row r="299" spans="1:6" x14ac:dyDescent="0.3">
      <c r="A299" s="35">
        <v>41913</v>
      </c>
      <c r="B299" s="36">
        <v>144</v>
      </c>
      <c r="C299" s="19">
        <v>4</v>
      </c>
    </row>
    <row r="300" spans="1:6" x14ac:dyDescent="0.3">
      <c r="A300" s="35">
        <v>41944</v>
      </c>
      <c r="B300" s="36">
        <v>128</v>
      </c>
      <c r="C300" s="19">
        <v>15</v>
      </c>
    </row>
    <row r="301" spans="1:6" x14ac:dyDescent="0.3">
      <c r="A301" s="35">
        <v>41974</v>
      </c>
      <c r="B301" s="36">
        <v>103</v>
      </c>
      <c r="C301" s="19">
        <v>13</v>
      </c>
    </row>
    <row r="302" spans="1:6" x14ac:dyDescent="0.3">
      <c r="A302" s="35">
        <v>42005</v>
      </c>
      <c r="B302" s="36">
        <v>77</v>
      </c>
      <c r="C302" s="19">
        <v>4</v>
      </c>
    </row>
    <row r="303" spans="1:6" x14ac:dyDescent="0.3">
      <c r="A303" s="35">
        <v>42036</v>
      </c>
      <c r="B303" s="36">
        <v>41</v>
      </c>
      <c r="C303" s="19">
        <v>4</v>
      </c>
    </row>
    <row r="304" spans="1:6" x14ac:dyDescent="0.3">
      <c r="A304" s="35">
        <v>42064</v>
      </c>
      <c r="B304" s="36">
        <v>116</v>
      </c>
      <c r="C304" s="19">
        <v>7</v>
      </c>
    </row>
    <row r="305" spans="1:3" x14ac:dyDescent="0.3">
      <c r="A305" s="35">
        <v>42095</v>
      </c>
      <c r="B305" s="36">
        <v>91</v>
      </c>
      <c r="C305" s="19">
        <v>12</v>
      </c>
    </row>
    <row r="306" spans="1:3" x14ac:dyDescent="0.3">
      <c r="A306" s="35">
        <v>42125</v>
      </c>
      <c r="B306" s="36">
        <v>101</v>
      </c>
      <c r="C306" s="19">
        <v>6</v>
      </c>
    </row>
    <row r="307" spans="1:3" x14ac:dyDescent="0.3">
      <c r="A307" s="35">
        <v>42156</v>
      </c>
      <c r="B307" s="36">
        <v>74</v>
      </c>
      <c r="C307" s="19">
        <v>8</v>
      </c>
    </row>
    <row r="308" spans="1:3" x14ac:dyDescent="0.3">
      <c r="A308" s="35">
        <v>42186</v>
      </c>
      <c r="B308" s="36">
        <v>96</v>
      </c>
      <c r="C308" s="19">
        <v>7</v>
      </c>
    </row>
    <row r="309" spans="1:3" x14ac:dyDescent="0.3">
      <c r="A309" s="35">
        <v>42217</v>
      </c>
      <c r="B309" s="36">
        <v>53</v>
      </c>
      <c r="C309" s="38">
        <v>9</v>
      </c>
    </row>
    <row r="310" spans="1:3" x14ac:dyDescent="0.3">
      <c r="A310" s="35">
        <v>42248</v>
      </c>
      <c r="B310" s="36">
        <v>112</v>
      </c>
      <c r="C310" s="38">
        <v>5</v>
      </c>
    </row>
    <row r="311" spans="1:3" x14ac:dyDescent="0.3">
      <c r="A311" s="35">
        <v>42278</v>
      </c>
      <c r="B311" s="36">
        <v>81</v>
      </c>
      <c r="C311" s="38">
        <v>8</v>
      </c>
    </row>
    <row r="312" spans="1:3" x14ac:dyDescent="0.3">
      <c r="A312" s="35">
        <v>42309</v>
      </c>
      <c r="B312" s="36">
        <v>44</v>
      </c>
      <c r="C312" s="38">
        <v>6</v>
      </c>
    </row>
    <row r="313" spans="1:3" x14ac:dyDescent="0.3">
      <c r="A313" s="35">
        <v>42339</v>
      </c>
      <c r="B313" s="36">
        <v>56</v>
      </c>
      <c r="C313" s="38">
        <v>5</v>
      </c>
    </row>
    <row r="314" spans="1:3" x14ac:dyDescent="0.3">
      <c r="A314" s="42">
        <v>42370</v>
      </c>
      <c r="B314" s="43">
        <v>57</v>
      </c>
      <c r="C314" s="20">
        <v>10</v>
      </c>
    </row>
    <row r="315" spans="1:3" x14ac:dyDescent="0.3">
      <c r="A315" s="35">
        <v>42401</v>
      </c>
      <c r="B315" s="36">
        <v>39</v>
      </c>
      <c r="C315" s="19">
        <v>8</v>
      </c>
    </row>
    <row r="316" spans="1:3" x14ac:dyDescent="0.3">
      <c r="A316" s="35">
        <v>42430</v>
      </c>
      <c r="B316" s="36">
        <v>22</v>
      </c>
      <c r="C316" s="19">
        <v>6</v>
      </c>
    </row>
    <row r="317" spans="1:3" x14ac:dyDescent="0.3">
      <c r="A317" s="35">
        <v>42461</v>
      </c>
      <c r="B317" s="36">
        <v>60</v>
      </c>
      <c r="C317" s="19">
        <v>8</v>
      </c>
    </row>
    <row r="318" spans="1:3" x14ac:dyDescent="0.3">
      <c r="A318" s="35">
        <v>42491</v>
      </c>
      <c r="B318" s="36">
        <v>42</v>
      </c>
      <c r="C318" s="19">
        <v>12</v>
      </c>
    </row>
    <row r="319" spans="1:3" x14ac:dyDescent="0.3">
      <c r="A319" s="35">
        <v>42522</v>
      </c>
      <c r="B319" s="36">
        <v>45</v>
      </c>
      <c r="C319" s="19">
        <v>7</v>
      </c>
    </row>
    <row r="320" spans="1:3" x14ac:dyDescent="0.3">
      <c r="A320" s="35">
        <v>42552</v>
      </c>
      <c r="B320" s="36">
        <v>58</v>
      </c>
      <c r="C320" s="19">
        <v>3</v>
      </c>
    </row>
    <row r="321" spans="1:6" x14ac:dyDescent="0.3">
      <c r="A321" s="35">
        <v>42583</v>
      </c>
      <c r="B321" s="36">
        <v>62</v>
      </c>
      <c r="C321" s="38">
        <v>4</v>
      </c>
    </row>
    <row r="322" spans="1:6" x14ac:dyDescent="0.3">
      <c r="A322" s="35">
        <v>42614</v>
      </c>
      <c r="B322" s="36">
        <v>62</v>
      </c>
      <c r="C322" s="38">
        <v>6</v>
      </c>
    </row>
    <row r="323" spans="1:6" x14ac:dyDescent="0.3">
      <c r="A323" s="35">
        <v>42644</v>
      </c>
      <c r="B323" s="36">
        <v>71</v>
      </c>
      <c r="C323" s="38">
        <v>4</v>
      </c>
    </row>
    <row r="324" spans="1:6" x14ac:dyDescent="0.3">
      <c r="A324" s="35">
        <v>42675</v>
      </c>
      <c r="B324" s="36">
        <v>61</v>
      </c>
      <c r="C324" s="38">
        <v>1</v>
      </c>
    </row>
    <row r="325" spans="1:6" x14ac:dyDescent="0.3">
      <c r="A325" s="35">
        <v>42705</v>
      </c>
      <c r="B325" s="36">
        <v>52</v>
      </c>
      <c r="C325" s="38">
        <v>6</v>
      </c>
    </row>
    <row r="326" spans="1:6" x14ac:dyDescent="0.3">
      <c r="A326" s="42">
        <v>42736</v>
      </c>
      <c r="B326" s="43">
        <v>91</v>
      </c>
      <c r="C326" s="20">
        <v>8</v>
      </c>
      <c r="E326" s="41"/>
      <c r="F326" s="41"/>
    </row>
    <row r="327" spans="1:6" x14ac:dyDescent="0.3">
      <c r="A327" s="35">
        <v>42767</v>
      </c>
      <c r="B327" s="36">
        <v>70</v>
      </c>
      <c r="C327" s="19">
        <v>3</v>
      </c>
      <c r="E327" s="41"/>
      <c r="F327" s="41"/>
    </row>
    <row r="328" spans="1:6" x14ac:dyDescent="0.3">
      <c r="A328" s="42">
        <v>42795</v>
      </c>
      <c r="B328" s="36">
        <v>94</v>
      </c>
      <c r="C328" s="19">
        <v>4</v>
      </c>
    </row>
    <row r="329" spans="1:6" x14ac:dyDescent="0.3">
      <c r="A329" s="35">
        <v>42826</v>
      </c>
      <c r="B329" s="36">
        <v>65</v>
      </c>
      <c r="C329" s="19">
        <v>7</v>
      </c>
    </row>
    <row r="330" spans="1:6" x14ac:dyDescent="0.3">
      <c r="A330" s="42">
        <v>42856</v>
      </c>
      <c r="B330" s="36">
        <v>52</v>
      </c>
      <c r="C330" s="19">
        <v>9</v>
      </c>
    </row>
    <row r="331" spans="1:6" x14ac:dyDescent="0.3">
      <c r="A331" s="35">
        <v>42887</v>
      </c>
      <c r="B331" s="36">
        <v>102</v>
      </c>
      <c r="C331" s="19">
        <v>4</v>
      </c>
    </row>
    <row r="332" spans="1:6" x14ac:dyDescent="0.3">
      <c r="A332" s="42">
        <v>42917</v>
      </c>
      <c r="B332" s="36">
        <v>51</v>
      </c>
      <c r="C332" s="19">
        <v>3</v>
      </c>
    </row>
    <row r="333" spans="1:6" x14ac:dyDescent="0.3">
      <c r="A333" s="35">
        <v>42948</v>
      </c>
      <c r="B333" s="36">
        <v>74</v>
      </c>
      <c r="C333" s="38">
        <v>2</v>
      </c>
    </row>
    <row r="334" spans="1:6" x14ac:dyDescent="0.3">
      <c r="A334" s="42">
        <v>42979</v>
      </c>
      <c r="B334" s="36">
        <v>48</v>
      </c>
      <c r="C334" s="38">
        <v>7</v>
      </c>
    </row>
    <row r="335" spans="1:6" x14ac:dyDescent="0.3">
      <c r="A335" s="35">
        <v>43009</v>
      </c>
      <c r="B335" s="36">
        <v>99</v>
      </c>
      <c r="C335" s="38">
        <v>5</v>
      </c>
    </row>
    <row r="336" spans="1:6" x14ac:dyDescent="0.3">
      <c r="A336" s="42">
        <v>43040</v>
      </c>
      <c r="B336" s="36">
        <v>84</v>
      </c>
      <c r="C336" s="38">
        <v>4</v>
      </c>
    </row>
    <row r="337" spans="1:6" x14ac:dyDescent="0.3">
      <c r="A337" s="35">
        <v>43070</v>
      </c>
      <c r="B337" s="44">
        <v>44</v>
      </c>
      <c r="C337" s="45">
        <v>5</v>
      </c>
    </row>
    <row r="338" spans="1:6" x14ac:dyDescent="0.3">
      <c r="A338" s="46">
        <v>43101</v>
      </c>
      <c r="B338" s="47">
        <v>64</v>
      </c>
      <c r="C338" s="48">
        <v>7</v>
      </c>
    </row>
    <row r="339" spans="1:6" x14ac:dyDescent="0.3">
      <c r="A339" s="35">
        <v>43132</v>
      </c>
      <c r="B339" s="43">
        <v>74</v>
      </c>
      <c r="C339" s="20">
        <v>7</v>
      </c>
      <c r="E339" s="41"/>
      <c r="F339" s="41"/>
    </row>
    <row r="340" spans="1:6" x14ac:dyDescent="0.3">
      <c r="A340" s="35">
        <v>43160</v>
      </c>
      <c r="B340" s="36">
        <v>80</v>
      </c>
      <c r="C340" s="19">
        <v>6</v>
      </c>
    </row>
    <row r="341" spans="1:6" x14ac:dyDescent="0.3">
      <c r="A341" s="35">
        <v>43191</v>
      </c>
      <c r="B341" s="36">
        <v>67</v>
      </c>
      <c r="C341" s="19">
        <v>15</v>
      </c>
    </row>
    <row r="342" spans="1:6" x14ac:dyDescent="0.3">
      <c r="A342" s="35">
        <v>43221</v>
      </c>
      <c r="B342" s="36">
        <v>83</v>
      </c>
      <c r="C342" s="19">
        <v>0</v>
      </c>
    </row>
    <row r="343" spans="1:6" x14ac:dyDescent="0.3">
      <c r="A343" s="35">
        <v>43252</v>
      </c>
      <c r="B343" s="36">
        <v>79</v>
      </c>
      <c r="C343" s="19">
        <v>2</v>
      </c>
    </row>
    <row r="344" spans="1:6" x14ac:dyDescent="0.3">
      <c r="A344" s="35">
        <v>43282</v>
      </c>
      <c r="B344" s="36">
        <v>80</v>
      </c>
      <c r="C344" s="19">
        <v>5</v>
      </c>
    </row>
    <row r="345" spans="1:6" x14ac:dyDescent="0.3">
      <c r="A345" s="35">
        <v>43313</v>
      </c>
      <c r="B345" s="36">
        <v>70</v>
      </c>
      <c r="C345" s="38">
        <v>8</v>
      </c>
    </row>
    <row r="346" spans="1:6" x14ac:dyDescent="0.3">
      <c r="A346" s="35">
        <v>43344</v>
      </c>
      <c r="B346" s="36">
        <v>77</v>
      </c>
      <c r="C346" s="38">
        <v>5</v>
      </c>
    </row>
    <row r="347" spans="1:6" x14ac:dyDescent="0.3">
      <c r="A347" s="35">
        <v>43374</v>
      </c>
      <c r="B347" s="36">
        <v>90</v>
      </c>
      <c r="C347" s="38">
        <v>8</v>
      </c>
    </row>
    <row r="348" spans="1:6" x14ac:dyDescent="0.3">
      <c r="A348" s="35">
        <v>43405</v>
      </c>
      <c r="B348" s="36">
        <v>43</v>
      </c>
      <c r="C348" s="38">
        <v>8</v>
      </c>
    </row>
    <row r="349" spans="1:6" ht="14.5" thickBot="1" x14ac:dyDescent="0.35">
      <c r="A349" s="49">
        <v>43435</v>
      </c>
      <c r="B349" s="39">
        <v>51</v>
      </c>
      <c r="C349" s="40">
        <v>6</v>
      </c>
    </row>
    <row r="350" spans="1:6" x14ac:dyDescent="0.3">
      <c r="A350" s="50">
        <v>43484</v>
      </c>
      <c r="B350" s="51">
        <v>45</v>
      </c>
      <c r="C350" s="52">
        <v>11</v>
      </c>
    </row>
    <row r="351" spans="1:6" x14ac:dyDescent="0.3">
      <c r="A351" s="46">
        <v>43515</v>
      </c>
      <c r="B351" s="43">
        <v>67</v>
      </c>
      <c r="C351" s="20">
        <v>3</v>
      </c>
      <c r="E351" s="41"/>
      <c r="F351" s="41"/>
    </row>
    <row r="352" spans="1:6" x14ac:dyDescent="0.3">
      <c r="A352" s="46">
        <v>43543</v>
      </c>
      <c r="B352" s="36">
        <v>44</v>
      </c>
      <c r="C352" s="19">
        <v>4</v>
      </c>
    </row>
    <row r="353" spans="1:3" x14ac:dyDescent="0.3">
      <c r="A353" s="46">
        <v>43574</v>
      </c>
      <c r="B353" s="36">
        <v>56</v>
      </c>
      <c r="C353" s="19">
        <v>4</v>
      </c>
    </row>
    <row r="354" spans="1:3" x14ac:dyDescent="0.3">
      <c r="A354" s="46">
        <v>43604</v>
      </c>
      <c r="B354" s="36">
        <v>70</v>
      </c>
      <c r="C354" s="19">
        <v>10</v>
      </c>
    </row>
    <row r="355" spans="1:3" x14ac:dyDescent="0.3">
      <c r="A355" s="46">
        <v>43635</v>
      </c>
      <c r="B355" s="36">
        <v>60</v>
      </c>
      <c r="C355" s="19">
        <v>8</v>
      </c>
    </row>
    <row r="356" spans="1:3" x14ac:dyDescent="0.3">
      <c r="A356" s="46">
        <v>43665</v>
      </c>
      <c r="B356" s="36">
        <v>62</v>
      </c>
      <c r="C356" s="19">
        <v>4</v>
      </c>
    </row>
    <row r="357" spans="1:3" x14ac:dyDescent="0.3">
      <c r="A357" s="46">
        <v>43696</v>
      </c>
      <c r="B357" s="36">
        <v>50</v>
      </c>
      <c r="C357" s="38">
        <v>3</v>
      </c>
    </row>
    <row r="358" spans="1:3" x14ac:dyDescent="0.3">
      <c r="A358" s="46">
        <v>43727</v>
      </c>
      <c r="B358" s="36">
        <v>47</v>
      </c>
      <c r="C358" s="38">
        <v>8</v>
      </c>
    </row>
    <row r="359" spans="1:3" x14ac:dyDescent="0.3">
      <c r="A359" s="46">
        <v>43757</v>
      </c>
      <c r="B359" s="36">
        <v>107</v>
      </c>
      <c r="C359" s="38">
        <v>12</v>
      </c>
    </row>
    <row r="360" spans="1:3" x14ac:dyDescent="0.3">
      <c r="A360" s="46">
        <v>43788</v>
      </c>
      <c r="B360" s="36">
        <v>60</v>
      </c>
      <c r="C360" s="38">
        <v>4</v>
      </c>
    </row>
    <row r="361" spans="1:3" ht="14.5" thickBot="1" x14ac:dyDescent="0.35">
      <c r="A361" s="53">
        <v>43818</v>
      </c>
      <c r="B361" s="39">
        <v>46</v>
      </c>
      <c r="C361" s="40">
        <v>7</v>
      </c>
    </row>
    <row r="362" spans="1:3" x14ac:dyDescent="0.3">
      <c r="A362" s="54">
        <v>43849</v>
      </c>
      <c r="B362" s="55">
        <v>45</v>
      </c>
      <c r="C362" s="51">
        <v>1</v>
      </c>
    </row>
    <row r="363" spans="1:3" x14ac:dyDescent="0.3">
      <c r="A363" s="35">
        <v>43880</v>
      </c>
      <c r="B363" s="56">
        <v>48</v>
      </c>
      <c r="C363" s="36">
        <v>6</v>
      </c>
    </row>
    <row r="364" spans="1:3" x14ac:dyDescent="0.3">
      <c r="A364" s="35">
        <v>43909</v>
      </c>
      <c r="B364" s="56">
        <v>47</v>
      </c>
      <c r="C364" s="36">
        <v>9</v>
      </c>
    </row>
    <row r="365" spans="1:3" x14ac:dyDescent="0.3">
      <c r="A365" s="35">
        <v>43940</v>
      </c>
      <c r="B365" s="56">
        <v>32</v>
      </c>
      <c r="C365" s="36">
        <v>1</v>
      </c>
    </row>
    <row r="366" spans="1:3" x14ac:dyDescent="0.3">
      <c r="A366" s="35">
        <v>43970</v>
      </c>
      <c r="B366" s="56">
        <v>23</v>
      </c>
      <c r="C366" s="36">
        <v>6</v>
      </c>
    </row>
    <row r="367" spans="1:3" x14ac:dyDescent="0.3">
      <c r="A367" s="35">
        <v>44001</v>
      </c>
      <c r="B367" s="73">
        <v>36</v>
      </c>
      <c r="C367" s="74">
        <v>6</v>
      </c>
    </row>
    <row r="368" spans="1:3" x14ac:dyDescent="0.3">
      <c r="A368" s="35">
        <v>44031</v>
      </c>
      <c r="B368" s="73">
        <v>24</v>
      </c>
      <c r="C368" s="74">
        <v>2</v>
      </c>
    </row>
    <row r="369" spans="1:3" x14ac:dyDescent="0.3">
      <c r="A369" s="35">
        <v>44062</v>
      </c>
      <c r="B369" s="73">
        <v>48</v>
      </c>
      <c r="C369" s="74">
        <v>4</v>
      </c>
    </row>
    <row r="370" spans="1:3" x14ac:dyDescent="0.3">
      <c r="A370" s="35">
        <v>44093</v>
      </c>
      <c r="B370" s="73">
        <v>44</v>
      </c>
      <c r="C370" s="74">
        <v>12</v>
      </c>
    </row>
    <row r="371" spans="1:3" x14ac:dyDescent="0.3">
      <c r="A371" s="35">
        <v>44123</v>
      </c>
      <c r="B371" s="73">
        <v>62</v>
      </c>
      <c r="C371" s="74">
        <v>4</v>
      </c>
    </row>
    <row r="372" spans="1:3" x14ac:dyDescent="0.3">
      <c r="A372" s="35">
        <v>44154</v>
      </c>
      <c r="B372" s="73">
        <v>35</v>
      </c>
      <c r="C372" s="74">
        <v>6</v>
      </c>
    </row>
    <row r="373" spans="1:3" ht="14.5" thickBot="1" x14ac:dyDescent="0.35">
      <c r="A373" s="57">
        <v>44184</v>
      </c>
      <c r="B373" s="75">
        <v>37</v>
      </c>
      <c r="C373" s="76">
        <v>7</v>
      </c>
    </row>
    <row r="374" spans="1:3" x14ac:dyDescent="0.3">
      <c r="A374" s="54">
        <v>44215</v>
      </c>
      <c r="B374" s="77">
        <v>41</v>
      </c>
      <c r="C374" s="78">
        <v>16</v>
      </c>
    </row>
    <row r="375" spans="1:3" x14ac:dyDescent="0.3">
      <c r="A375" s="35">
        <v>44246</v>
      </c>
      <c r="B375" s="73">
        <v>21</v>
      </c>
      <c r="C375" s="74">
        <v>2</v>
      </c>
    </row>
    <row r="376" spans="1:3" x14ac:dyDescent="0.3">
      <c r="A376" s="35">
        <v>44274</v>
      </c>
      <c r="B376" s="73">
        <v>56</v>
      </c>
      <c r="C376" s="74">
        <v>7</v>
      </c>
    </row>
    <row r="377" spans="1:3" x14ac:dyDescent="0.3">
      <c r="A377" s="35">
        <v>44305</v>
      </c>
      <c r="B377" s="73">
        <v>36</v>
      </c>
      <c r="C377" s="74">
        <v>2</v>
      </c>
    </row>
    <row r="378" spans="1:3" x14ac:dyDescent="0.3">
      <c r="A378" s="35">
        <v>44335</v>
      </c>
      <c r="B378" s="73">
        <v>71</v>
      </c>
      <c r="C378" s="74">
        <v>8</v>
      </c>
    </row>
    <row r="379" spans="1:3" x14ac:dyDescent="0.3">
      <c r="A379" s="35">
        <v>44366</v>
      </c>
      <c r="B379" s="73">
        <v>45</v>
      </c>
      <c r="C379" s="74">
        <v>2</v>
      </c>
    </row>
    <row r="380" spans="1:3" x14ac:dyDescent="0.3">
      <c r="A380" s="35">
        <v>44396</v>
      </c>
      <c r="B380" s="73">
        <v>61</v>
      </c>
      <c r="C380" s="74">
        <v>3</v>
      </c>
    </row>
    <row r="381" spans="1:3" x14ac:dyDescent="0.3">
      <c r="A381" s="35">
        <v>44427</v>
      </c>
      <c r="B381" s="73">
        <v>44</v>
      </c>
      <c r="C381" s="74">
        <v>6</v>
      </c>
    </row>
    <row r="382" spans="1:3" x14ac:dyDescent="0.3">
      <c r="A382" s="35">
        <v>44458</v>
      </c>
      <c r="B382" s="73">
        <v>53</v>
      </c>
      <c r="C382" s="74">
        <v>1</v>
      </c>
    </row>
    <row r="383" spans="1:3" x14ac:dyDescent="0.3">
      <c r="A383" s="35">
        <v>44488</v>
      </c>
      <c r="B383" s="73">
        <v>53</v>
      </c>
      <c r="C383" s="74">
        <v>2</v>
      </c>
    </row>
    <row r="384" spans="1:3" x14ac:dyDescent="0.3">
      <c r="A384" s="35">
        <v>44519</v>
      </c>
      <c r="B384" s="73">
        <v>42</v>
      </c>
      <c r="C384" s="74">
        <v>3</v>
      </c>
    </row>
    <row r="385" spans="1:3" ht="14.5" thickBot="1" x14ac:dyDescent="0.35">
      <c r="A385" s="49">
        <v>44549</v>
      </c>
      <c r="B385" s="75">
        <v>73</v>
      </c>
      <c r="C385" s="76">
        <v>0</v>
      </c>
    </row>
    <row r="386" spans="1:3" x14ac:dyDescent="0.3">
      <c r="A386" s="54">
        <v>44580</v>
      </c>
      <c r="B386" s="79">
        <v>54</v>
      </c>
      <c r="C386" s="78">
        <v>2</v>
      </c>
    </row>
    <row r="387" spans="1:3" x14ac:dyDescent="0.3">
      <c r="A387" s="35">
        <v>44611</v>
      </c>
      <c r="B387" s="73">
        <v>54</v>
      </c>
      <c r="C387" s="74">
        <v>0</v>
      </c>
    </row>
    <row r="388" spans="1:3" x14ac:dyDescent="0.3">
      <c r="A388" s="42">
        <v>44639</v>
      </c>
      <c r="B388" s="77">
        <v>88</v>
      </c>
      <c r="C388" s="74">
        <v>9</v>
      </c>
    </row>
    <row r="389" spans="1:3" x14ac:dyDescent="0.3">
      <c r="A389" s="35">
        <v>44670</v>
      </c>
      <c r="B389" s="73">
        <v>45</v>
      </c>
      <c r="C389" s="74">
        <v>7</v>
      </c>
    </row>
    <row r="390" spans="1:3" x14ac:dyDescent="0.3">
      <c r="A390" s="42">
        <v>44700</v>
      </c>
      <c r="B390" s="77">
        <v>86</v>
      </c>
      <c r="C390" s="74">
        <v>1</v>
      </c>
    </row>
    <row r="391" spans="1:3" x14ac:dyDescent="0.3">
      <c r="A391" s="35">
        <v>44731</v>
      </c>
      <c r="B391" s="73">
        <v>79</v>
      </c>
      <c r="C391" s="74">
        <v>4</v>
      </c>
    </row>
    <row r="392" spans="1:3" x14ac:dyDescent="0.3">
      <c r="A392" s="42">
        <v>44761</v>
      </c>
      <c r="B392" s="77">
        <v>74</v>
      </c>
      <c r="C392" s="74">
        <v>1</v>
      </c>
    </row>
    <row r="393" spans="1:3" x14ac:dyDescent="0.3">
      <c r="A393" s="35">
        <v>44792</v>
      </c>
      <c r="B393" s="73">
        <v>56</v>
      </c>
      <c r="C393" s="74">
        <v>3</v>
      </c>
    </row>
    <row r="394" spans="1:3" x14ac:dyDescent="0.3">
      <c r="A394" s="42">
        <v>44823</v>
      </c>
      <c r="B394" s="77">
        <v>74</v>
      </c>
      <c r="C394" s="74">
        <v>7</v>
      </c>
    </row>
    <row r="395" spans="1:3" x14ac:dyDescent="0.3">
      <c r="A395" s="35">
        <v>44853</v>
      </c>
      <c r="B395" s="73">
        <v>77</v>
      </c>
      <c r="C395" s="74">
        <v>8</v>
      </c>
    </row>
    <row r="396" spans="1:3" x14ac:dyDescent="0.3">
      <c r="A396" s="42">
        <v>44884</v>
      </c>
      <c r="B396" s="77">
        <v>97</v>
      </c>
      <c r="C396" s="74">
        <v>5</v>
      </c>
    </row>
    <row r="397" spans="1:3" ht="14.5" thickBot="1" x14ac:dyDescent="0.35">
      <c r="A397" s="49">
        <v>44914</v>
      </c>
      <c r="B397" s="75">
        <v>57</v>
      </c>
      <c r="C397" s="76">
        <v>6</v>
      </c>
    </row>
    <row r="398" spans="1:3" x14ac:dyDescent="0.3">
      <c r="A398" s="54">
        <v>44945</v>
      </c>
      <c r="B398" s="79">
        <v>50</v>
      </c>
      <c r="C398" s="78">
        <v>5</v>
      </c>
    </row>
    <row r="399" spans="1:3" x14ac:dyDescent="0.3">
      <c r="A399" s="35">
        <v>44976</v>
      </c>
      <c r="B399" s="73">
        <v>42</v>
      </c>
      <c r="C399" s="74">
        <v>5</v>
      </c>
    </row>
    <row r="400" spans="1:3" x14ac:dyDescent="0.3">
      <c r="A400" s="42">
        <v>45004</v>
      </c>
      <c r="B400" s="77">
        <v>64</v>
      </c>
      <c r="C400" s="74">
        <v>13</v>
      </c>
    </row>
    <row r="401" spans="1:3" x14ac:dyDescent="0.3">
      <c r="A401" s="35">
        <v>45035</v>
      </c>
      <c r="B401" s="73">
        <v>36</v>
      </c>
      <c r="C401" s="74">
        <v>8</v>
      </c>
    </row>
    <row r="402" spans="1:3" x14ac:dyDescent="0.3">
      <c r="A402" s="42">
        <v>45065</v>
      </c>
      <c r="B402" s="77">
        <v>54</v>
      </c>
      <c r="C402" s="74">
        <v>6</v>
      </c>
    </row>
    <row r="403" spans="1:3" x14ac:dyDescent="0.3">
      <c r="A403" s="35">
        <v>45096</v>
      </c>
      <c r="B403" s="73">
        <v>38</v>
      </c>
      <c r="C403" s="74">
        <v>7</v>
      </c>
    </row>
    <row r="404" spans="1:3" x14ac:dyDescent="0.3">
      <c r="A404" s="42">
        <v>45126</v>
      </c>
      <c r="B404" s="77">
        <v>51</v>
      </c>
      <c r="C404" s="74">
        <v>2</v>
      </c>
    </row>
    <row r="405" spans="1:3" x14ac:dyDescent="0.3">
      <c r="A405" s="35">
        <v>45157</v>
      </c>
      <c r="B405" s="73">
        <v>37</v>
      </c>
      <c r="C405" s="74">
        <v>2</v>
      </c>
    </row>
    <row r="406" spans="1:3" x14ac:dyDescent="0.3">
      <c r="A406" s="42">
        <v>45188</v>
      </c>
      <c r="B406" s="77">
        <v>53</v>
      </c>
      <c r="C406" s="74">
        <v>5</v>
      </c>
    </row>
    <row r="407" spans="1:3" x14ac:dyDescent="0.3">
      <c r="A407" s="35">
        <v>45218</v>
      </c>
      <c r="B407" s="73">
        <v>44</v>
      </c>
      <c r="C407" s="74">
        <v>2</v>
      </c>
    </row>
    <row r="408" spans="1:3" x14ac:dyDescent="0.3">
      <c r="A408" s="42">
        <v>45249</v>
      </c>
      <c r="B408" s="77"/>
      <c r="C408" s="74"/>
    </row>
    <row r="409" spans="1:3" ht="14.5" thickBot="1" x14ac:dyDescent="0.35">
      <c r="A409" s="49">
        <v>45279</v>
      </c>
      <c r="B409" s="75"/>
      <c r="C409" s="76"/>
    </row>
    <row r="410" spans="1:3" ht="14.5" thickBot="1" x14ac:dyDescent="0.35"/>
    <row r="411" spans="1:3" ht="42.5" thickBot="1" x14ac:dyDescent="0.35">
      <c r="A411" s="59" t="s">
        <v>1</v>
      </c>
      <c r="B411" s="60" t="s">
        <v>2</v>
      </c>
      <c r="C411" s="60" t="s">
        <v>15</v>
      </c>
    </row>
    <row r="412" spans="1:3" x14ac:dyDescent="0.3">
      <c r="A412" s="61">
        <v>1990</v>
      </c>
      <c r="B412" s="18">
        <f>SUM(B2:B13)</f>
        <v>1840</v>
      </c>
      <c r="C412" s="18">
        <f>SUM(C2:C13)</f>
        <v>0</v>
      </c>
    </row>
    <row r="413" spans="1:3" x14ac:dyDescent="0.3">
      <c r="A413" s="62">
        <v>1991</v>
      </c>
      <c r="B413" s="1">
        <f t="shared" ref="B413:B438" ca="1" si="0">SUM(OFFSET($B$2,(12*(ROW(B2)-1)),0,12,1))</f>
        <v>1356</v>
      </c>
      <c r="C413" s="1">
        <f t="shared" ref="C413:C442" ca="1" si="1">SUM(OFFSET($C$2,(12*(ROW(C2)-1)),0,12,1))</f>
        <v>0</v>
      </c>
    </row>
    <row r="414" spans="1:3" x14ac:dyDescent="0.3">
      <c r="A414" s="62">
        <v>1992</v>
      </c>
      <c r="B414" s="1">
        <f t="shared" ca="1" si="0"/>
        <v>1203</v>
      </c>
      <c r="C414" s="1">
        <f t="shared" ca="1" si="1"/>
        <v>0</v>
      </c>
    </row>
    <row r="415" spans="1:3" x14ac:dyDescent="0.3">
      <c r="A415" s="62">
        <v>1993</v>
      </c>
      <c r="B415" s="1">
        <f t="shared" ca="1" si="0"/>
        <v>1226</v>
      </c>
      <c r="C415" s="1">
        <f t="shared" ca="1" si="1"/>
        <v>0</v>
      </c>
    </row>
    <row r="416" spans="1:3" x14ac:dyDescent="0.3">
      <c r="A416" s="62">
        <v>1994</v>
      </c>
      <c r="B416" s="1">
        <f t="shared" ca="1" si="0"/>
        <v>1183</v>
      </c>
      <c r="C416" s="1">
        <f t="shared" ca="1" si="1"/>
        <v>0</v>
      </c>
    </row>
    <row r="417" spans="1:3" x14ac:dyDescent="0.3">
      <c r="A417" s="62">
        <v>1995</v>
      </c>
      <c r="B417" s="1">
        <f t="shared" ca="1" si="0"/>
        <v>1118</v>
      </c>
      <c r="C417" s="1">
        <f t="shared" ca="1" si="1"/>
        <v>0</v>
      </c>
    </row>
    <row r="418" spans="1:3" x14ac:dyDescent="0.3">
      <c r="A418" s="62">
        <v>1996</v>
      </c>
      <c r="B418" s="1">
        <f t="shared" ca="1" si="0"/>
        <v>1427</v>
      </c>
      <c r="C418" s="1">
        <f t="shared" ca="1" si="1"/>
        <v>0</v>
      </c>
    </row>
    <row r="419" spans="1:3" x14ac:dyDescent="0.3">
      <c r="A419" s="62">
        <v>1997</v>
      </c>
      <c r="B419" s="1">
        <f t="shared" ca="1" si="0"/>
        <v>1562</v>
      </c>
      <c r="C419" s="1">
        <f t="shared" ca="1" si="1"/>
        <v>0</v>
      </c>
    </row>
    <row r="420" spans="1:3" x14ac:dyDescent="0.3">
      <c r="A420" s="62">
        <v>1998</v>
      </c>
      <c r="B420" s="1">
        <f t="shared" ca="1" si="0"/>
        <v>1286</v>
      </c>
      <c r="C420" s="1">
        <f t="shared" ca="1" si="1"/>
        <v>0</v>
      </c>
    </row>
    <row r="421" spans="1:3" x14ac:dyDescent="0.3">
      <c r="A421" s="62">
        <v>1999</v>
      </c>
      <c r="B421" s="1">
        <f t="shared" ca="1" si="0"/>
        <v>1017</v>
      </c>
      <c r="C421" s="1">
        <f t="shared" ca="1" si="1"/>
        <v>0</v>
      </c>
    </row>
    <row r="422" spans="1:3" x14ac:dyDescent="0.3">
      <c r="A422" s="62">
        <v>2000</v>
      </c>
      <c r="B422" s="1">
        <f t="shared" ca="1" si="0"/>
        <v>1519</v>
      </c>
      <c r="C422" s="1">
        <f t="shared" ca="1" si="1"/>
        <v>0</v>
      </c>
    </row>
    <row r="423" spans="1:3" x14ac:dyDescent="0.3">
      <c r="A423" s="62">
        <v>2001</v>
      </c>
      <c r="B423" s="1">
        <f t="shared" ca="1" si="0"/>
        <v>1401</v>
      </c>
      <c r="C423" s="1">
        <f t="shared" ca="1" si="1"/>
        <v>0</v>
      </c>
    </row>
    <row r="424" spans="1:3" x14ac:dyDescent="0.3">
      <c r="A424" s="62">
        <v>2002</v>
      </c>
      <c r="B424" s="1">
        <f t="shared" ca="1" si="0"/>
        <v>1008</v>
      </c>
      <c r="C424" s="1">
        <f t="shared" ca="1" si="1"/>
        <v>0</v>
      </c>
    </row>
    <row r="425" spans="1:3" x14ac:dyDescent="0.3">
      <c r="A425" s="62">
        <v>2003</v>
      </c>
      <c r="B425" s="1">
        <f t="shared" ca="1" si="0"/>
        <v>1264</v>
      </c>
      <c r="C425" s="1">
        <f t="shared" ca="1" si="1"/>
        <v>0</v>
      </c>
    </row>
    <row r="426" spans="1:3" x14ac:dyDescent="0.3">
      <c r="A426" s="62">
        <v>2004</v>
      </c>
      <c r="B426" s="1">
        <f t="shared" ca="1" si="0"/>
        <v>1631</v>
      </c>
      <c r="C426" s="1">
        <f t="shared" ca="1" si="1"/>
        <v>77</v>
      </c>
    </row>
    <row r="427" spans="1:3" x14ac:dyDescent="0.3">
      <c r="A427" s="62">
        <v>2005</v>
      </c>
      <c r="B427" s="1">
        <f t="shared" ca="1" si="0"/>
        <v>1982</v>
      </c>
      <c r="C427" s="1">
        <f t="shared" ca="1" si="1"/>
        <v>323</v>
      </c>
    </row>
    <row r="428" spans="1:3" x14ac:dyDescent="0.3">
      <c r="A428" s="62">
        <v>2006</v>
      </c>
      <c r="B428" s="1">
        <f t="shared" ca="1" si="0"/>
        <v>2137</v>
      </c>
      <c r="C428" s="1">
        <f t="shared" ca="1" si="1"/>
        <v>381</v>
      </c>
    </row>
    <row r="429" spans="1:3" x14ac:dyDescent="0.3">
      <c r="A429" s="62">
        <v>2007</v>
      </c>
      <c r="B429" s="1">
        <f t="shared" ca="1" si="0"/>
        <v>2150</v>
      </c>
      <c r="C429" s="1">
        <f t="shared" ca="1" si="1"/>
        <v>342</v>
      </c>
    </row>
    <row r="430" spans="1:3" x14ac:dyDescent="0.3">
      <c r="A430" s="62">
        <v>2008</v>
      </c>
      <c r="B430" s="1">
        <f t="shared" ca="1" si="0"/>
        <v>2374</v>
      </c>
      <c r="C430" s="1">
        <f t="shared" ca="1" si="1"/>
        <v>268</v>
      </c>
    </row>
    <row r="431" spans="1:3" x14ac:dyDescent="0.3">
      <c r="A431" s="62">
        <v>2009</v>
      </c>
      <c r="B431" s="1">
        <f t="shared" ca="1" si="0"/>
        <v>1365</v>
      </c>
      <c r="C431" s="1">
        <f t="shared" ca="1" si="1"/>
        <v>171</v>
      </c>
    </row>
    <row r="432" spans="1:3" x14ac:dyDescent="0.3">
      <c r="A432" s="62">
        <v>2010</v>
      </c>
      <c r="B432" s="1">
        <f t="shared" ca="1" si="0"/>
        <v>1956</v>
      </c>
      <c r="C432" s="1">
        <f t="shared" ca="1" si="1"/>
        <v>104</v>
      </c>
    </row>
    <row r="433" spans="1:3" x14ac:dyDescent="0.3">
      <c r="A433" s="62">
        <v>2011</v>
      </c>
      <c r="B433" s="1">
        <f t="shared" ca="1" si="0"/>
        <v>1676</v>
      </c>
      <c r="C433" s="1">
        <f t="shared" ca="1" si="1"/>
        <v>108</v>
      </c>
    </row>
    <row r="434" spans="1:3" x14ac:dyDescent="0.3">
      <c r="A434" s="62">
        <v>2012</v>
      </c>
      <c r="B434" s="1">
        <f t="shared" ca="1" si="0"/>
        <v>1759</v>
      </c>
      <c r="C434" s="1">
        <f t="shared" ca="1" si="1"/>
        <v>179</v>
      </c>
    </row>
    <row r="435" spans="1:3" x14ac:dyDescent="0.3">
      <c r="A435" s="62">
        <v>2013</v>
      </c>
      <c r="B435" s="1">
        <f t="shared" ca="1" si="0"/>
        <v>1644</v>
      </c>
      <c r="C435" s="1">
        <f t="shared" ca="1" si="1"/>
        <v>128</v>
      </c>
    </row>
    <row r="436" spans="1:3" x14ac:dyDescent="0.3">
      <c r="A436" s="62">
        <v>2014</v>
      </c>
      <c r="B436" s="1">
        <f t="shared" ca="1" si="0"/>
        <v>1486</v>
      </c>
      <c r="C436" s="1">
        <f t="shared" ca="1" si="1"/>
        <v>130</v>
      </c>
    </row>
    <row r="437" spans="1:3" x14ac:dyDescent="0.3">
      <c r="A437" s="62">
        <v>2015</v>
      </c>
      <c r="B437" s="1">
        <f t="shared" ca="1" si="0"/>
        <v>942</v>
      </c>
      <c r="C437" s="1">
        <f t="shared" ca="1" si="1"/>
        <v>81</v>
      </c>
    </row>
    <row r="438" spans="1:3" x14ac:dyDescent="0.3">
      <c r="A438" s="62">
        <v>2016</v>
      </c>
      <c r="B438" s="1">
        <f t="shared" ca="1" si="0"/>
        <v>631</v>
      </c>
      <c r="C438" s="1">
        <f ca="1">SUM(OFFSET($C$2,(12*(ROW(C27)-1)),0,12,1))</f>
        <v>75</v>
      </c>
    </row>
    <row r="439" spans="1:3" x14ac:dyDescent="0.3">
      <c r="A439" s="62">
        <v>2017</v>
      </c>
      <c r="B439" s="1">
        <f ca="1">SUM(OFFSET($B$2,(12*(ROW(B28)-1)),0,12,1))</f>
        <v>874</v>
      </c>
      <c r="C439" s="1">
        <f t="shared" ca="1" si="1"/>
        <v>61</v>
      </c>
    </row>
    <row r="440" spans="1:3" x14ac:dyDescent="0.3">
      <c r="A440" s="62">
        <v>2018</v>
      </c>
      <c r="B440" s="1">
        <f ca="1">SUM(OFFSET($B$2,(12*(ROW(B29)-1)),0,12,1))</f>
        <v>858</v>
      </c>
      <c r="C440" s="1">
        <f t="shared" ca="1" si="1"/>
        <v>77</v>
      </c>
    </row>
    <row r="441" spans="1:3" x14ac:dyDescent="0.3">
      <c r="A441" s="62">
        <v>2019</v>
      </c>
      <c r="B441" s="1">
        <f ca="1">SUM(OFFSET($B$2,(12*(ROW(B30)-1)),0,12,1))</f>
        <v>714</v>
      </c>
      <c r="C441" s="1">
        <f t="shared" ca="1" si="1"/>
        <v>78</v>
      </c>
    </row>
    <row r="442" spans="1:3" x14ac:dyDescent="0.3">
      <c r="A442" s="62">
        <v>2020</v>
      </c>
      <c r="B442" s="1">
        <f t="shared" ref="B442" ca="1" si="2">SUM(OFFSET($B$2,(12*(ROW(B31)-1)),0,12,1))</f>
        <v>481</v>
      </c>
      <c r="C442" s="1">
        <f t="shared" ca="1" si="1"/>
        <v>64</v>
      </c>
    </row>
    <row r="443" spans="1:3" x14ac:dyDescent="0.3">
      <c r="A443" s="63">
        <v>2021</v>
      </c>
      <c r="B443" s="1">
        <f ca="1">SUM(OFFSET($B$2,(12*(ROW(B32)-1)),0,12,1))</f>
        <v>596</v>
      </c>
      <c r="C443" s="1">
        <f ca="1">SUM(OFFSET($C$2,(12*(ROW(C32)-1)),0,12,1))</f>
        <v>52</v>
      </c>
    </row>
    <row r="444" spans="1:3" x14ac:dyDescent="0.3">
      <c r="A444" s="147">
        <v>2022</v>
      </c>
      <c r="B444" s="1">
        <f ca="1">SUM(OFFSET($B$2,(12*(ROW(B33)-1)),0,12,1))</f>
        <v>841</v>
      </c>
      <c r="C444" s="1">
        <f ca="1">SUM(OFFSET($C$2,(12*(ROW(C33)-1)),0,12,1))</f>
        <v>53</v>
      </c>
    </row>
    <row r="445" spans="1:3" ht="14.5" thickBot="1" x14ac:dyDescent="0.35">
      <c r="A445" s="64" t="s">
        <v>40</v>
      </c>
      <c r="B445" s="25">
        <f ca="1">SUM(OFFSET($B$2,(12*(ROW(B34)-1)),0,12,1))</f>
        <v>469</v>
      </c>
      <c r="C445" s="25">
        <f ca="1">SUM(OFFSET($C$2,(12*(ROW(C34)-1)),0,12,1))</f>
        <v>55</v>
      </c>
    </row>
    <row r="446" spans="1:3" ht="14.5" thickBot="1" x14ac:dyDescent="0.35"/>
    <row r="447" spans="1:3" ht="42.5" thickBot="1" x14ac:dyDescent="0.35">
      <c r="A447" s="65"/>
      <c r="B447" s="66" t="s">
        <v>2</v>
      </c>
      <c r="C447" s="67" t="s">
        <v>15</v>
      </c>
    </row>
    <row r="448" spans="1:3" x14ac:dyDescent="0.3">
      <c r="A448" s="68" t="s">
        <v>34</v>
      </c>
      <c r="B448" s="78">
        <f>SUM(B386:B395)</f>
        <v>687</v>
      </c>
      <c r="C448" s="78">
        <f>SUM(C386:C395)</f>
        <v>42</v>
      </c>
    </row>
    <row r="449" spans="1:3" x14ac:dyDescent="0.3">
      <c r="A449" s="69" t="s">
        <v>40</v>
      </c>
      <c r="B449" s="74">
        <f>SUM(B398:B409)</f>
        <v>469</v>
      </c>
      <c r="C449" s="74">
        <f>SUM(C398:C409)</f>
        <v>55</v>
      </c>
    </row>
    <row r="450" spans="1:3" ht="28.5" thickBot="1" x14ac:dyDescent="0.35">
      <c r="A450" s="70" t="s">
        <v>3</v>
      </c>
      <c r="B450" s="80">
        <f>(B449-B448)/B448</f>
        <v>-0.31732168850072778</v>
      </c>
      <c r="C450" s="80">
        <f>(C449-C448)/C448</f>
        <v>0.30952380952380953</v>
      </c>
    </row>
    <row r="451" spans="1:3" ht="14.5" thickBot="1" x14ac:dyDescent="0.35"/>
    <row r="452" spans="1:3" ht="42.5" thickBot="1" x14ac:dyDescent="0.35">
      <c r="A452" s="65"/>
      <c r="B452" s="66" t="s">
        <v>2</v>
      </c>
      <c r="C452" s="67" t="s">
        <v>15</v>
      </c>
    </row>
    <row r="453" spans="1:3" ht="28" x14ac:dyDescent="0.3">
      <c r="A453" s="71" t="s">
        <v>35</v>
      </c>
      <c r="B453" s="78">
        <f>B395</f>
        <v>77</v>
      </c>
      <c r="C453" s="78">
        <f>C395</f>
        <v>8</v>
      </c>
    </row>
    <row r="454" spans="1:3" ht="28" x14ac:dyDescent="0.3">
      <c r="A454" s="72" t="s">
        <v>41</v>
      </c>
      <c r="B454" s="74">
        <f>B407</f>
        <v>44</v>
      </c>
      <c r="C454" s="74">
        <f>C407</f>
        <v>2</v>
      </c>
    </row>
    <row r="455" spans="1:3" ht="28.5" thickBot="1" x14ac:dyDescent="0.35">
      <c r="A455" s="70" t="s">
        <v>3</v>
      </c>
      <c r="B455" s="80">
        <f>(B454-B453)/B453</f>
        <v>-0.42857142857142855</v>
      </c>
      <c r="C455" s="81">
        <f>(C454-C453)/C453</f>
        <v>-0.75</v>
      </c>
    </row>
  </sheetData>
  <pageMargins left="0.7" right="0.7" top="0.75" bottom="0.75" header="0.3" footer="0.3"/>
  <ignoredErrors>
    <ignoredError sqref="B4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54"/>
  <sheetViews>
    <sheetView zoomScaleNormal="100" workbookViewId="0">
      <pane ySplit="1" topLeftCell="A391" activePane="bottomLeft" state="frozen"/>
      <selection pane="bottomLeft" activeCell="H454" sqref="H454"/>
    </sheetView>
  </sheetViews>
  <sheetFormatPr defaultColWidth="8.81640625" defaultRowHeight="14" x14ac:dyDescent="0.3"/>
  <cols>
    <col min="1" max="1" width="12.54296875" style="58" customWidth="1"/>
    <col min="2" max="2" width="20.1796875" style="83" customWidth="1"/>
    <col min="3" max="3" width="23.81640625" style="41" customWidth="1"/>
    <col min="4" max="5" width="18.54296875" style="41" customWidth="1"/>
    <col min="6" max="6" width="8.81640625" style="37"/>
    <col min="7" max="7" width="12.54296875" style="37" bestFit="1" customWidth="1"/>
    <col min="8" max="8" width="14.81640625" style="37" bestFit="1" customWidth="1"/>
    <col min="9" max="9" width="8.81640625" style="37"/>
    <col min="10" max="10" width="13.81640625" style="37" bestFit="1" customWidth="1"/>
    <col min="11" max="16384" width="8.81640625" style="37"/>
  </cols>
  <sheetData>
    <row r="1" spans="1:5" s="34" customFormat="1" ht="42" x14ac:dyDescent="0.3">
      <c r="A1" s="31" t="s">
        <v>0</v>
      </c>
      <c r="B1" s="82" t="s">
        <v>4</v>
      </c>
      <c r="C1" s="32" t="s">
        <v>5</v>
      </c>
      <c r="D1" s="32" t="s">
        <v>6</v>
      </c>
      <c r="E1" s="32" t="s">
        <v>7</v>
      </c>
    </row>
    <row r="2" spans="1:5" x14ac:dyDescent="0.3">
      <c r="A2" s="35">
        <v>32874</v>
      </c>
      <c r="B2" s="93"/>
      <c r="C2" s="2">
        <v>22.86</v>
      </c>
      <c r="D2" s="2">
        <v>21.25</v>
      </c>
      <c r="E2" s="2"/>
    </row>
    <row r="3" spans="1:5" x14ac:dyDescent="0.3">
      <c r="A3" s="35">
        <v>32905</v>
      </c>
      <c r="B3" s="93"/>
      <c r="C3" s="2">
        <v>22.11</v>
      </c>
      <c r="D3" s="2">
        <v>19.809999999999999</v>
      </c>
      <c r="E3" s="2"/>
    </row>
    <row r="4" spans="1:5" x14ac:dyDescent="0.3">
      <c r="A4" s="35">
        <v>32933</v>
      </c>
      <c r="B4" s="93"/>
      <c r="C4" s="2">
        <v>20.39</v>
      </c>
      <c r="D4" s="2">
        <v>18.39</v>
      </c>
      <c r="E4" s="2"/>
    </row>
    <row r="5" spans="1:5" x14ac:dyDescent="0.3">
      <c r="A5" s="35">
        <v>32964</v>
      </c>
      <c r="B5" s="93"/>
      <c r="C5" s="2">
        <v>18.43</v>
      </c>
      <c r="D5" s="2">
        <v>16.61</v>
      </c>
      <c r="E5" s="2"/>
    </row>
    <row r="6" spans="1:5" x14ac:dyDescent="0.3">
      <c r="A6" s="35">
        <v>32994</v>
      </c>
      <c r="B6" s="93"/>
      <c r="C6" s="2">
        <v>18.2</v>
      </c>
      <c r="D6" s="2">
        <v>16.350000000000001</v>
      </c>
      <c r="E6" s="2"/>
    </row>
    <row r="7" spans="1:5" x14ac:dyDescent="0.3">
      <c r="A7" s="35">
        <v>33025</v>
      </c>
      <c r="B7" s="93"/>
      <c r="C7" s="2">
        <v>16.7</v>
      </c>
      <c r="D7" s="2">
        <v>15.1</v>
      </c>
      <c r="E7" s="2"/>
    </row>
    <row r="8" spans="1:5" x14ac:dyDescent="0.3">
      <c r="A8" s="35">
        <v>33055</v>
      </c>
      <c r="B8" s="93"/>
      <c r="C8" s="2">
        <v>18.45</v>
      </c>
      <c r="D8" s="2">
        <v>17.170000000000002</v>
      </c>
      <c r="E8" s="2"/>
    </row>
    <row r="9" spans="1:5" x14ac:dyDescent="0.3">
      <c r="A9" s="35">
        <v>33086</v>
      </c>
      <c r="B9" s="93"/>
      <c r="C9" s="2">
        <v>27.31</v>
      </c>
      <c r="D9" s="2">
        <v>27.17</v>
      </c>
      <c r="E9" s="2"/>
    </row>
    <row r="10" spans="1:5" x14ac:dyDescent="0.3">
      <c r="A10" s="35">
        <v>33117</v>
      </c>
      <c r="B10" s="93"/>
      <c r="C10" s="2">
        <v>33.51</v>
      </c>
      <c r="D10" s="2">
        <v>34.9</v>
      </c>
      <c r="E10" s="2"/>
    </row>
    <row r="11" spans="1:5" x14ac:dyDescent="0.3">
      <c r="A11" s="35">
        <v>33147</v>
      </c>
      <c r="B11" s="93"/>
      <c r="C11" s="2">
        <v>36.04</v>
      </c>
      <c r="D11" s="2">
        <v>36.020000000000003</v>
      </c>
      <c r="E11" s="2"/>
    </row>
    <row r="12" spans="1:5" x14ac:dyDescent="0.3">
      <c r="A12" s="35">
        <v>33178</v>
      </c>
      <c r="B12" s="93"/>
      <c r="C12" s="2">
        <v>32.33</v>
      </c>
      <c r="D12" s="2">
        <v>33.07</v>
      </c>
      <c r="E12" s="2"/>
    </row>
    <row r="13" spans="1:5" x14ac:dyDescent="0.3">
      <c r="A13" s="35">
        <v>33208</v>
      </c>
      <c r="B13" s="93"/>
      <c r="C13" s="2">
        <v>27.28</v>
      </c>
      <c r="D13" s="2">
        <v>28.27</v>
      </c>
      <c r="E13" s="2"/>
    </row>
    <row r="14" spans="1:5" x14ac:dyDescent="0.3">
      <c r="A14" s="35">
        <v>33239</v>
      </c>
      <c r="B14" s="93">
        <v>25.21</v>
      </c>
      <c r="C14" s="2">
        <v>25.23</v>
      </c>
      <c r="D14" s="2">
        <v>23.57</v>
      </c>
      <c r="E14" s="2"/>
    </row>
    <row r="15" spans="1:5" x14ac:dyDescent="0.3">
      <c r="A15" s="35">
        <v>33270</v>
      </c>
      <c r="B15" s="93">
        <v>20.41</v>
      </c>
      <c r="C15" s="2">
        <v>20.48</v>
      </c>
      <c r="D15" s="2">
        <v>19.54</v>
      </c>
      <c r="E15" s="2"/>
    </row>
    <row r="16" spans="1:5" x14ac:dyDescent="0.3">
      <c r="A16" s="35">
        <v>33298</v>
      </c>
      <c r="B16" s="93">
        <v>20.05</v>
      </c>
      <c r="C16" s="2">
        <v>19.899999999999999</v>
      </c>
      <c r="D16" s="2">
        <v>19.079999999999998</v>
      </c>
      <c r="E16" s="2"/>
    </row>
    <row r="17" spans="1:5" x14ac:dyDescent="0.3">
      <c r="A17" s="35">
        <v>33329</v>
      </c>
      <c r="B17" s="93">
        <v>20.88</v>
      </c>
      <c r="C17" s="2">
        <v>20.83</v>
      </c>
      <c r="D17" s="2">
        <v>19.18</v>
      </c>
      <c r="E17" s="2"/>
    </row>
    <row r="18" spans="1:5" x14ac:dyDescent="0.3">
      <c r="A18" s="35">
        <v>33359</v>
      </c>
      <c r="B18" s="93">
        <v>21.3</v>
      </c>
      <c r="C18" s="2">
        <v>21.23</v>
      </c>
      <c r="D18" s="2">
        <v>19.190000000000001</v>
      </c>
      <c r="E18" s="2"/>
    </row>
    <row r="19" spans="1:5" x14ac:dyDescent="0.3">
      <c r="A19" s="35">
        <v>33390</v>
      </c>
      <c r="B19" s="93">
        <v>20.309999999999999</v>
      </c>
      <c r="C19" s="2">
        <v>20.190000000000001</v>
      </c>
      <c r="D19" s="2">
        <v>18.170000000000002</v>
      </c>
      <c r="E19" s="2"/>
    </row>
    <row r="20" spans="1:5" x14ac:dyDescent="0.3">
      <c r="A20" s="35">
        <v>33420</v>
      </c>
      <c r="B20" s="93">
        <v>21.72</v>
      </c>
      <c r="C20" s="2">
        <v>21.4</v>
      </c>
      <c r="D20" s="2">
        <v>19.399999999999999</v>
      </c>
      <c r="E20" s="2"/>
    </row>
    <row r="21" spans="1:5" x14ac:dyDescent="0.3">
      <c r="A21" s="35">
        <v>33451</v>
      </c>
      <c r="B21" s="93">
        <v>22.06</v>
      </c>
      <c r="C21" s="2">
        <v>21.69</v>
      </c>
      <c r="D21" s="2">
        <v>19.77</v>
      </c>
      <c r="E21" s="2"/>
    </row>
    <row r="22" spans="1:5" x14ac:dyDescent="0.3">
      <c r="A22" s="35">
        <v>33482</v>
      </c>
      <c r="B22" s="93">
        <v>21.3</v>
      </c>
      <c r="C22" s="2">
        <v>21.89</v>
      </c>
      <c r="D22" s="2">
        <v>20.5</v>
      </c>
      <c r="E22" s="2"/>
    </row>
    <row r="23" spans="1:5" x14ac:dyDescent="0.3">
      <c r="A23" s="35">
        <v>33512</v>
      </c>
      <c r="B23" s="93">
        <v>24.01</v>
      </c>
      <c r="C23" s="2">
        <v>23.23</v>
      </c>
      <c r="D23" s="2">
        <v>22.21</v>
      </c>
      <c r="E23" s="2"/>
    </row>
    <row r="24" spans="1:5" x14ac:dyDescent="0.3">
      <c r="A24" s="35">
        <v>33543</v>
      </c>
      <c r="B24" s="93">
        <v>23.16</v>
      </c>
      <c r="C24" s="2">
        <v>22.46</v>
      </c>
      <c r="D24" s="2">
        <v>21.11</v>
      </c>
      <c r="E24" s="2"/>
    </row>
    <row r="25" spans="1:5" x14ac:dyDescent="0.3">
      <c r="A25" s="35">
        <v>33573</v>
      </c>
      <c r="B25" s="93">
        <v>19.93</v>
      </c>
      <c r="C25" s="2">
        <v>19.5</v>
      </c>
      <c r="D25" s="2">
        <v>18.41</v>
      </c>
      <c r="E25" s="2"/>
    </row>
    <row r="26" spans="1:5" x14ac:dyDescent="0.3">
      <c r="A26" s="35">
        <v>33604</v>
      </c>
      <c r="B26" s="93">
        <v>18.93</v>
      </c>
      <c r="C26" s="2">
        <v>18.79</v>
      </c>
      <c r="D26" s="2">
        <v>18.16</v>
      </c>
      <c r="E26" s="2"/>
    </row>
    <row r="27" spans="1:5" x14ac:dyDescent="0.3">
      <c r="A27" s="35">
        <v>33635</v>
      </c>
      <c r="B27" s="93">
        <v>19.190000000000001</v>
      </c>
      <c r="C27" s="2">
        <v>19.010000000000002</v>
      </c>
      <c r="D27" s="2">
        <v>18.05</v>
      </c>
      <c r="E27" s="2"/>
    </row>
    <row r="28" spans="1:5" x14ac:dyDescent="0.3">
      <c r="A28" s="35">
        <v>33664</v>
      </c>
      <c r="B28" s="93">
        <v>19.149999999999999</v>
      </c>
      <c r="C28" s="2">
        <v>18.920000000000002</v>
      </c>
      <c r="D28" s="2">
        <v>17.63</v>
      </c>
      <c r="E28" s="2"/>
    </row>
    <row r="29" spans="1:5" x14ac:dyDescent="0.3">
      <c r="A29" s="35">
        <v>33695</v>
      </c>
      <c r="B29" s="93">
        <v>20.54</v>
      </c>
      <c r="C29" s="2">
        <v>20.23</v>
      </c>
      <c r="D29" s="2">
        <v>18.920000000000002</v>
      </c>
      <c r="E29" s="2"/>
    </row>
    <row r="30" spans="1:5" x14ac:dyDescent="0.3">
      <c r="A30" s="35">
        <v>33725</v>
      </c>
      <c r="B30" s="93">
        <v>21.34</v>
      </c>
      <c r="C30" s="2">
        <v>20.98</v>
      </c>
      <c r="D30" s="2">
        <v>19.89</v>
      </c>
      <c r="E30" s="2"/>
    </row>
    <row r="31" spans="1:5" x14ac:dyDescent="0.3">
      <c r="A31" s="35">
        <v>33756</v>
      </c>
      <c r="B31" s="93">
        <v>22.68</v>
      </c>
      <c r="C31" s="2">
        <v>22.39</v>
      </c>
      <c r="D31" s="2">
        <v>21.16</v>
      </c>
      <c r="E31" s="2"/>
    </row>
    <row r="32" spans="1:5" x14ac:dyDescent="0.3">
      <c r="A32" s="35">
        <v>33786</v>
      </c>
      <c r="B32" s="93">
        <v>21.8</v>
      </c>
      <c r="C32" s="2">
        <v>21.78</v>
      </c>
      <c r="D32" s="2">
        <v>20.239999999999998</v>
      </c>
      <c r="E32" s="2"/>
    </row>
    <row r="33" spans="1:5" x14ac:dyDescent="0.3">
      <c r="A33" s="35">
        <v>33817</v>
      </c>
      <c r="B33" s="93">
        <v>21.52</v>
      </c>
      <c r="C33" s="2">
        <v>21.34</v>
      </c>
      <c r="D33" s="2">
        <v>19.739999999999998</v>
      </c>
      <c r="E33" s="2"/>
    </row>
    <row r="34" spans="1:5" x14ac:dyDescent="0.3">
      <c r="A34" s="35">
        <v>33848</v>
      </c>
      <c r="B34" s="93">
        <v>22.05</v>
      </c>
      <c r="C34" s="2">
        <v>21.88</v>
      </c>
      <c r="D34" s="2">
        <v>20.27</v>
      </c>
      <c r="E34" s="2"/>
    </row>
    <row r="35" spans="1:5" x14ac:dyDescent="0.3">
      <c r="A35" s="35">
        <v>33878</v>
      </c>
      <c r="B35" s="93">
        <v>21.75</v>
      </c>
      <c r="C35" s="2">
        <v>21.69</v>
      </c>
      <c r="D35" s="2">
        <v>20.260000000000002</v>
      </c>
      <c r="E35" s="2"/>
    </row>
    <row r="36" spans="1:5" x14ac:dyDescent="0.3">
      <c r="A36" s="35">
        <v>33909</v>
      </c>
      <c r="B36" s="93">
        <v>20.72</v>
      </c>
      <c r="C36" s="2">
        <v>20.34</v>
      </c>
      <c r="D36" s="2">
        <v>19.21</v>
      </c>
      <c r="E36" s="2"/>
    </row>
    <row r="37" spans="1:5" x14ac:dyDescent="0.3">
      <c r="A37" s="35">
        <v>33939</v>
      </c>
      <c r="B37" s="93">
        <v>19.59</v>
      </c>
      <c r="C37" s="2">
        <v>19.41</v>
      </c>
      <c r="D37" s="2">
        <v>18.14</v>
      </c>
      <c r="E37" s="2"/>
    </row>
    <row r="38" spans="1:5" x14ac:dyDescent="0.3">
      <c r="A38" s="35">
        <v>33970</v>
      </c>
      <c r="B38" s="93">
        <v>19.190000000000001</v>
      </c>
      <c r="C38" s="2">
        <v>19.03</v>
      </c>
      <c r="D38" s="2">
        <v>17.39</v>
      </c>
      <c r="E38" s="2"/>
    </row>
    <row r="39" spans="1:5" x14ac:dyDescent="0.3">
      <c r="A39" s="35">
        <v>34001</v>
      </c>
      <c r="B39" s="93">
        <v>20.13</v>
      </c>
      <c r="C39" s="2">
        <v>20.09</v>
      </c>
      <c r="D39" s="2">
        <v>18.47</v>
      </c>
      <c r="E39" s="2"/>
    </row>
    <row r="40" spans="1:5" x14ac:dyDescent="0.3">
      <c r="A40" s="35">
        <v>34029</v>
      </c>
      <c r="B40" s="93">
        <v>20.3</v>
      </c>
      <c r="C40" s="2">
        <v>20.32</v>
      </c>
      <c r="D40" s="2">
        <v>18.79</v>
      </c>
      <c r="E40" s="2"/>
    </row>
    <row r="41" spans="1:5" x14ac:dyDescent="0.3">
      <c r="A41" s="35">
        <v>34060</v>
      </c>
      <c r="B41" s="93">
        <v>20.22</v>
      </c>
      <c r="C41" s="2">
        <v>20.25</v>
      </c>
      <c r="D41" s="2">
        <v>18.670000000000002</v>
      </c>
      <c r="E41" s="2"/>
    </row>
    <row r="42" spans="1:5" x14ac:dyDescent="0.3">
      <c r="A42" s="35">
        <v>34090</v>
      </c>
      <c r="B42" s="93">
        <v>20.11</v>
      </c>
      <c r="C42" s="2">
        <v>19.95</v>
      </c>
      <c r="D42" s="2">
        <v>18.510000000000002</v>
      </c>
      <c r="E42" s="2"/>
    </row>
    <row r="43" spans="1:5" x14ac:dyDescent="0.3">
      <c r="A43" s="35">
        <v>34121</v>
      </c>
      <c r="B43" s="93">
        <v>19.12</v>
      </c>
      <c r="C43" s="2">
        <v>19.09</v>
      </c>
      <c r="D43" s="2">
        <v>17.649999999999999</v>
      </c>
      <c r="E43" s="2"/>
    </row>
    <row r="44" spans="1:5" x14ac:dyDescent="0.3">
      <c r="A44" s="35">
        <v>34151</v>
      </c>
      <c r="B44" s="93">
        <v>17.95</v>
      </c>
      <c r="C44" s="2">
        <v>17.89</v>
      </c>
      <c r="D44" s="2">
        <v>16.78</v>
      </c>
      <c r="E44" s="2"/>
    </row>
    <row r="45" spans="1:5" x14ac:dyDescent="0.3">
      <c r="A45" s="35">
        <v>34182</v>
      </c>
      <c r="B45" s="93">
        <v>18.3</v>
      </c>
      <c r="C45" s="93">
        <v>18.010000000000002</v>
      </c>
      <c r="D45" s="93">
        <v>16.7</v>
      </c>
      <c r="E45" s="93"/>
    </row>
    <row r="46" spans="1:5" x14ac:dyDescent="0.3">
      <c r="A46" s="35">
        <v>34213</v>
      </c>
      <c r="B46" s="93">
        <v>17.670000000000002</v>
      </c>
      <c r="C46" s="93">
        <v>17.5</v>
      </c>
      <c r="D46" s="93">
        <v>16.010000000000002</v>
      </c>
      <c r="E46" s="93"/>
    </row>
    <row r="47" spans="1:5" x14ac:dyDescent="0.3">
      <c r="A47" s="35">
        <v>34243</v>
      </c>
      <c r="B47" s="93">
        <v>18.28</v>
      </c>
      <c r="C47" s="93">
        <v>18.149999999999999</v>
      </c>
      <c r="D47" s="93">
        <v>16.61</v>
      </c>
      <c r="E47" s="93"/>
    </row>
    <row r="48" spans="1:5" x14ac:dyDescent="0.3">
      <c r="A48" s="35">
        <v>34274</v>
      </c>
      <c r="B48" s="93">
        <v>16.760000000000002</v>
      </c>
      <c r="C48" s="93">
        <v>16.61</v>
      </c>
      <c r="D48" s="93">
        <v>15.2</v>
      </c>
      <c r="E48" s="93"/>
    </row>
    <row r="49" spans="1:5" x14ac:dyDescent="0.3">
      <c r="A49" s="35">
        <v>34304</v>
      </c>
      <c r="B49" s="93">
        <v>14.69</v>
      </c>
      <c r="C49" s="93">
        <v>14.52</v>
      </c>
      <c r="D49" s="93">
        <v>13.73</v>
      </c>
      <c r="E49" s="93"/>
    </row>
    <row r="50" spans="1:5" x14ac:dyDescent="0.3">
      <c r="A50" s="35">
        <v>34335</v>
      </c>
      <c r="B50" s="2">
        <v>15.19</v>
      </c>
      <c r="C50" s="2">
        <v>15.03</v>
      </c>
      <c r="D50" s="2">
        <v>14.29</v>
      </c>
      <c r="E50" s="2"/>
    </row>
    <row r="51" spans="1:5" x14ac:dyDescent="0.3">
      <c r="A51" s="35">
        <v>34366</v>
      </c>
      <c r="B51" s="2">
        <v>14.91</v>
      </c>
      <c r="C51" s="2">
        <v>14.78</v>
      </c>
      <c r="D51" s="2">
        <v>13.8</v>
      </c>
      <c r="E51" s="2"/>
    </row>
    <row r="52" spans="1:5" x14ac:dyDescent="0.3">
      <c r="A52" s="35">
        <v>34394</v>
      </c>
      <c r="B52" s="2">
        <v>15.04</v>
      </c>
      <c r="C52" s="2">
        <v>14.68</v>
      </c>
      <c r="D52" s="2">
        <v>13.82</v>
      </c>
      <c r="E52" s="2"/>
    </row>
    <row r="53" spans="1:5" x14ac:dyDescent="0.3">
      <c r="A53" s="35">
        <v>34425</v>
      </c>
      <c r="B53" s="2">
        <v>16.899999999999999</v>
      </c>
      <c r="C53" s="2">
        <v>16.420000000000002</v>
      </c>
      <c r="D53" s="2">
        <v>15.23</v>
      </c>
      <c r="E53" s="2"/>
    </row>
    <row r="54" spans="1:5" x14ac:dyDescent="0.3">
      <c r="A54" s="35">
        <v>34455</v>
      </c>
      <c r="B54" s="2">
        <v>18.07</v>
      </c>
      <c r="C54" s="2">
        <v>17.89</v>
      </c>
      <c r="D54" s="2">
        <v>16.190000000000001</v>
      </c>
      <c r="E54" s="2"/>
    </row>
    <row r="55" spans="1:5" x14ac:dyDescent="0.3">
      <c r="A55" s="35">
        <v>34486</v>
      </c>
      <c r="B55" s="2">
        <v>18.420000000000002</v>
      </c>
      <c r="C55" s="2">
        <v>19.059999999999999</v>
      </c>
      <c r="D55" s="2">
        <v>16.760000000000002</v>
      </c>
      <c r="E55" s="2"/>
    </row>
    <row r="56" spans="1:5" x14ac:dyDescent="0.3">
      <c r="A56" s="35">
        <v>34516</v>
      </c>
      <c r="B56" s="2">
        <v>19.16</v>
      </c>
      <c r="C56" s="2">
        <v>19.66</v>
      </c>
      <c r="D56" s="2">
        <v>17.600000000000001</v>
      </c>
      <c r="E56" s="2"/>
    </row>
    <row r="57" spans="1:5" x14ac:dyDescent="0.3">
      <c r="A57" s="35">
        <v>34547</v>
      </c>
      <c r="B57" s="2">
        <v>18.29</v>
      </c>
      <c r="C57" s="2">
        <v>18.38</v>
      </c>
      <c r="D57" s="2">
        <v>16.89</v>
      </c>
      <c r="E57" s="2"/>
    </row>
    <row r="58" spans="1:5" x14ac:dyDescent="0.3">
      <c r="A58" s="35">
        <v>34578</v>
      </c>
      <c r="B58" s="2">
        <v>17.36</v>
      </c>
      <c r="C58" s="2">
        <v>17.45</v>
      </c>
      <c r="D58" s="2">
        <v>15.9</v>
      </c>
      <c r="E58" s="2"/>
    </row>
    <row r="59" spans="1:5" x14ac:dyDescent="0.3">
      <c r="A59" s="35">
        <v>34608</v>
      </c>
      <c r="B59" s="2">
        <v>17.899999999999999</v>
      </c>
      <c r="C59" s="2">
        <v>17.72</v>
      </c>
      <c r="D59" s="2">
        <v>16.489999999999998</v>
      </c>
      <c r="E59" s="2"/>
    </row>
    <row r="60" spans="1:5" x14ac:dyDescent="0.3">
      <c r="A60" s="35">
        <v>34639</v>
      </c>
      <c r="B60" s="2">
        <v>18.309999999999999</v>
      </c>
      <c r="C60" s="2">
        <v>18.07</v>
      </c>
      <c r="D60" s="2">
        <v>17.190000000000001</v>
      </c>
      <c r="E60" s="2"/>
    </row>
    <row r="61" spans="1:5" x14ac:dyDescent="0.3">
      <c r="A61" s="35">
        <v>34669</v>
      </c>
      <c r="B61" s="2">
        <v>17.46</v>
      </c>
      <c r="C61" s="2">
        <v>17.16</v>
      </c>
      <c r="D61" s="2">
        <v>15.93</v>
      </c>
      <c r="E61" s="2"/>
    </row>
    <row r="62" spans="1:5" x14ac:dyDescent="0.3">
      <c r="A62" s="35">
        <v>34700</v>
      </c>
      <c r="B62" s="2">
        <v>18.32</v>
      </c>
      <c r="C62" s="2">
        <v>18.04</v>
      </c>
      <c r="D62" s="2">
        <v>16.55</v>
      </c>
      <c r="E62" s="2"/>
    </row>
    <row r="63" spans="1:5" x14ac:dyDescent="0.3">
      <c r="A63" s="35">
        <v>34731</v>
      </c>
      <c r="B63" s="2">
        <v>18.55</v>
      </c>
      <c r="C63" s="2">
        <v>18.57</v>
      </c>
      <c r="D63" s="2">
        <v>17.11</v>
      </c>
      <c r="E63" s="2"/>
    </row>
    <row r="64" spans="1:5" x14ac:dyDescent="0.3">
      <c r="A64" s="35">
        <v>34759</v>
      </c>
      <c r="B64" s="2">
        <v>18.48</v>
      </c>
      <c r="C64" s="2">
        <v>18.54</v>
      </c>
      <c r="D64" s="2">
        <v>17.010000000000002</v>
      </c>
      <c r="E64" s="2"/>
    </row>
    <row r="65" spans="1:5" x14ac:dyDescent="0.3">
      <c r="A65" s="35">
        <v>34790</v>
      </c>
      <c r="B65" s="2">
        <v>20.18</v>
      </c>
      <c r="C65" s="2">
        <v>19.899999999999999</v>
      </c>
      <c r="D65" s="2">
        <v>18.649999999999999</v>
      </c>
      <c r="E65" s="2"/>
    </row>
    <row r="66" spans="1:5" x14ac:dyDescent="0.3">
      <c r="A66" s="35">
        <v>34820</v>
      </c>
      <c r="B66" s="2">
        <v>19.899999999999999</v>
      </c>
      <c r="C66" s="2">
        <v>19.739999999999998</v>
      </c>
      <c r="D66" s="2">
        <v>18.350000000000001</v>
      </c>
      <c r="E66" s="2"/>
    </row>
    <row r="67" spans="1:5" x14ac:dyDescent="0.3">
      <c r="A67" s="35">
        <v>34851</v>
      </c>
      <c r="B67" s="2">
        <v>18.64</v>
      </c>
      <c r="C67" s="2">
        <v>18.45</v>
      </c>
      <c r="D67" s="2">
        <v>17.309999999999999</v>
      </c>
      <c r="E67" s="2"/>
    </row>
    <row r="68" spans="1:5" x14ac:dyDescent="0.3">
      <c r="A68" s="35">
        <v>34881</v>
      </c>
      <c r="B68" s="2">
        <v>17.45</v>
      </c>
      <c r="C68" s="2">
        <v>17.329999999999998</v>
      </c>
      <c r="D68" s="2">
        <v>15.85</v>
      </c>
      <c r="E68" s="2"/>
    </row>
    <row r="69" spans="1:5" x14ac:dyDescent="0.3">
      <c r="A69" s="35">
        <v>34912</v>
      </c>
      <c r="B69" s="2">
        <v>18</v>
      </c>
      <c r="C69" s="2">
        <v>18.02</v>
      </c>
      <c r="D69" s="2">
        <v>16.100000000000001</v>
      </c>
      <c r="E69" s="2"/>
    </row>
    <row r="70" spans="1:5" x14ac:dyDescent="0.3">
      <c r="A70" s="35">
        <v>34943</v>
      </c>
      <c r="B70" s="2">
        <v>18.13</v>
      </c>
      <c r="C70" s="2">
        <v>18.23</v>
      </c>
      <c r="D70" s="2">
        <v>16.7</v>
      </c>
      <c r="E70" s="2"/>
    </row>
    <row r="71" spans="1:5" x14ac:dyDescent="0.3">
      <c r="A71" s="35">
        <v>34973</v>
      </c>
      <c r="B71" s="2">
        <v>17.72</v>
      </c>
      <c r="C71" s="2">
        <v>17.43</v>
      </c>
      <c r="D71" s="2">
        <v>16.11</v>
      </c>
      <c r="E71" s="2"/>
    </row>
    <row r="72" spans="1:5" x14ac:dyDescent="0.3">
      <c r="A72" s="35">
        <v>35004</v>
      </c>
      <c r="B72" s="2">
        <v>18.309999999999999</v>
      </c>
      <c r="C72" s="2">
        <v>17.989999999999998</v>
      </c>
      <c r="D72" s="2">
        <v>16.86</v>
      </c>
      <c r="E72" s="2"/>
    </row>
    <row r="73" spans="1:5" x14ac:dyDescent="0.3">
      <c r="A73" s="35">
        <v>35034</v>
      </c>
      <c r="B73" s="2">
        <v>19.53</v>
      </c>
      <c r="C73" s="2">
        <v>19.03</v>
      </c>
      <c r="D73" s="2">
        <v>17.93</v>
      </c>
      <c r="E73" s="2"/>
    </row>
    <row r="74" spans="1:5" x14ac:dyDescent="0.3">
      <c r="A74" s="35">
        <v>35065</v>
      </c>
      <c r="B74" s="2">
        <v>19.579999999999998</v>
      </c>
      <c r="C74" s="2">
        <v>18.86</v>
      </c>
      <c r="D74" s="2">
        <v>17.850000000000001</v>
      </c>
      <c r="E74" s="2"/>
    </row>
    <row r="75" spans="1:5" x14ac:dyDescent="0.3">
      <c r="A75" s="35">
        <v>35096</v>
      </c>
      <c r="B75" s="2">
        <v>19.61</v>
      </c>
      <c r="C75" s="2">
        <v>19.09</v>
      </c>
      <c r="D75" s="2">
        <v>18</v>
      </c>
      <c r="E75" s="2"/>
    </row>
    <row r="76" spans="1:5" x14ac:dyDescent="0.3">
      <c r="A76" s="35">
        <v>35125</v>
      </c>
      <c r="B76" s="2">
        <v>21.4</v>
      </c>
      <c r="C76" s="2">
        <v>21.33</v>
      </c>
      <c r="D76" s="2">
        <v>19.850000000000001</v>
      </c>
      <c r="E76" s="2"/>
    </row>
    <row r="77" spans="1:5" x14ac:dyDescent="0.3">
      <c r="A77" s="35">
        <v>35156</v>
      </c>
      <c r="B77" s="2">
        <v>23.04</v>
      </c>
      <c r="C77" s="2">
        <v>23.5</v>
      </c>
      <c r="D77" s="2">
        <v>20.9</v>
      </c>
      <c r="E77" s="2"/>
    </row>
    <row r="78" spans="1:5" x14ac:dyDescent="0.3">
      <c r="A78" s="35">
        <v>35186</v>
      </c>
      <c r="B78" s="2">
        <v>21.07</v>
      </c>
      <c r="C78" s="2">
        <v>21.17</v>
      </c>
      <c r="D78" s="2">
        <v>19.149999999999999</v>
      </c>
      <c r="E78" s="2"/>
    </row>
    <row r="79" spans="1:5" x14ac:dyDescent="0.3">
      <c r="A79" s="35">
        <v>35217</v>
      </c>
      <c r="B79" s="2">
        <v>20.059999999999999</v>
      </c>
      <c r="C79" s="2">
        <v>20.420000000000002</v>
      </c>
      <c r="D79" s="2">
        <v>18.46</v>
      </c>
      <c r="E79" s="2"/>
    </row>
    <row r="80" spans="1:5" x14ac:dyDescent="0.3">
      <c r="A80" s="35">
        <v>35247</v>
      </c>
      <c r="B80" s="2">
        <v>21.06</v>
      </c>
      <c r="C80" s="2">
        <v>21.3</v>
      </c>
      <c r="D80" s="2">
        <v>19.57</v>
      </c>
      <c r="E80" s="2"/>
    </row>
    <row r="81" spans="1:5" x14ac:dyDescent="0.3">
      <c r="A81" s="35">
        <v>35278</v>
      </c>
      <c r="B81" s="2">
        <v>22.1</v>
      </c>
      <c r="C81" s="2">
        <v>21.9</v>
      </c>
      <c r="D81" s="2">
        <v>20.51</v>
      </c>
      <c r="E81" s="2"/>
    </row>
    <row r="82" spans="1:5" x14ac:dyDescent="0.3">
      <c r="A82" s="35">
        <v>35309</v>
      </c>
      <c r="B82" s="2">
        <v>24.08</v>
      </c>
      <c r="C82" s="2">
        <v>23.97</v>
      </c>
      <c r="D82" s="2">
        <v>22.63</v>
      </c>
      <c r="E82" s="2"/>
    </row>
    <row r="83" spans="1:5" x14ac:dyDescent="0.3">
      <c r="A83" s="35">
        <v>35339</v>
      </c>
      <c r="B83" s="2">
        <v>25.47</v>
      </c>
      <c r="C83" s="2">
        <v>24.88</v>
      </c>
      <c r="D83" s="2">
        <v>24.16</v>
      </c>
      <c r="E83" s="2"/>
    </row>
    <row r="84" spans="1:5" x14ac:dyDescent="0.3">
      <c r="A84" s="35">
        <v>35370</v>
      </c>
      <c r="B84" s="2">
        <v>24.47</v>
      </c>
      <c r="C84" s="2">
        <v>23.71</v>
      </c>
      <c r="D84" s="2">
        <v>22.76</v>
      </c>
      <c r="E84" s="2"/>
    </row>
    <row r="85" spans="1:5" x14ac:dyDescent="0.3">
      <c r="A85" s="35">
        <v>35400</v>
      </c>
      <c r="B85" s="2">
        <v>25.94</v>
      </c>
      <c r="C85" s="2">
        <v>25.23</v>
      </c>
      <c r="D85" s="2">
        <v>23.78</v>
      </c>
      <c r="E85" s="2"/>
    </row>
    <row r="86" spans="1:5" x14ac:dyDescent="0.3">
      <c r="A86" s="35">
        <v>35431</v>
      </c>
      <c r="B86" s="2">
        <v>25.33</v>
      </c>
      <c r="C86" s="2">
        <v>25.13</v>
      </c>
      <c r="D86" s="2">
        <v>23.54</v>
      </c>
      <c r="E86" s="2">
        <v>3.45</v>
      </c>
    </row>
    <row r="87" spans="1:5" x14ac:dyDescent="0.3">
      <c r="A87" s="35">
        <v>35462</v>
      </c>
      <c r="B87" s="2">
        <v>22.57</v>
      </c>
      <c r="C87" s="2">
        <v>22.18</v>
      </c>
      <c r="D87" s="2">
        <v>20.85</v>
      </c>
      <c r="E87" s="2">
        <v>2.15</v>
      </c>
    </row>
    <row r="88" spans="1:5" x14ac:dyDescent="0.3">
      <c r="A88" s="35">
        <v>35490</v>
      </c>
      <c r="B88" s="2">
        <v>20.72</v>
      </c>
      <c r="C88" s="2">
        <v>20.97</v>
      </c>
      <c r="D88" s="2">
        <v>19.13</v>
      </c>
      <c r="E88" s="2">
        <v>1.89</v>
      </c>
    </row>
    <row r="89" spans="1:5" x14ac:dyDescent="0.3">
      <c r="A89" s="35">
        <v>35521</v>
      </c>
      <c r="B89" s="2">
        <v>19.510000000000002</v>
      </c>
      <c r="C89" s="2">
        <v>19.7</v>
      </c>
      <c r="D89" s="2">
        <v>17.559999999999999</v>
      </c>
      <c r="E89" s="2">
        <v>2.0299999999999998</v>
      </c>
    </row>
    <row r="90" spans="1:5" x14ac:dyDescent="0.3">
      <c r="A90" s="35">
        <v>35551</v>
      </c>
      <c r="B90" s="2">
        <v>20.78</v>
      </c>
      <c r="C90" s="2">
        <v>20.82</v>
      </c>
      <c r="D90" s="2">
        <v>19.02</v>
      </c>
      <c r="E90" s="2">
        <v>2.25</v>
      </c>
    </row>
    <row r="91" spans="1:5" x14ac:dyDescent="0.3">
      <c r="A91" s="35">
        <v>35582</v>
      </c>
      <c r="B91" s="2">
        <v>19.170000000000002</v>
      </c>
      <c r="C91" s="2">
        <v>19.260000000000002</v>
      </c>
      <c r="D91" s="2">
        <v>17.579999999999998</v>
      </c>
      <c r="E91" s="2">
        <v>2.2000000000000002</v>
      </c>
    </row>
    <row r="92" spans="1:5" x14ac:dyDescent="0.3">
      <c r="A92" s="35">
        <v>35612</v>
      </c>
      <c r="B92" s="2">
        <v>19.829999999999998</v>
      </c>
      <c r="C92" s="2">
        <v>19.66</v>
      </c>
      <c r="D92" s="2">
        <v>18.46</v>
      </c>
      <c r="E92" s="2">
        <v>2.19</v>
      </c>
    </row>
    <row r="93" spans="1:5" x14ac:dyDescent="0.3">
      <c r="A93" s="35">
        <v>35643</v>
      </c>
      <c r="B93" s="2">
        <v>19.96</v>
      </c>
      <c r="C93" s="2">
        <v>19.95</v>
      </c>
      <c r="D93" s="2">
        <v>18.600000000000001</v>
      </c>
      <c r="E93" s="2">
        <v>2.4900000000000002</v>
      </c>
    </row>
    <row r="94" spans="1:5" x14ac:dyDescent="0.3">
      <c r="A94" s="35">
        <v>35674</v>
      </c>
      <c r="B94" s="2">
        <v>20</v>
      </c>
      <c r="C94" s="2">
        <v>19.8</v>
      </c>
      <c r="D94" s="2">
        <v>18.46</v>
      </c>
      <c r="E94" s="2">
        <v>2.88</v>
      </c>
    </row>
    <row r="95" spans="1:5" x14ac:dyDescent="0.3">
      <c r="A95" s="35">
        <v>35704</v>
      </c>
      <c r="B95" s="2">
        <v>21.39</v>
      </c>
      <c r="C95" s="2">
        <v>21.33</v>
      </c>
      <c r="D95" s="2">
        <v>19.87</v>
      </c>
      <c r="E95" s="2">
        <v>3.07</v>
      </c>
    </row>
    <row r="96" spans="1:5" x14ac:dyDescent="0.3">
      <c r="A96" s="35">
        <v>35735</v>
      </c>
      <c r="B96" s="2">
        <v>20.41</v>
      </c>
      <c r="C96" s="2">
        <v>20.190000000000001</v>
      </c>
      <c r="D96" s="2">
        <v>19.170000000000002</v>
      </c>
      <c r="E96" s="2">
        <v>3.01</v>
      </c>
    </row>
    <row r="97" spans="1:5" x14ac:dyDescent="0.3">
      <c r="A97" s="35">
        <v>35765</v>
      </c>
      <c r="B97" s="2">
        <v>18.66</v>
      </c>
      <c r="C97" s="2">
        <v>18.329999999999998</v>
      </c>
      <c r="D97" s="2">
        <v>17.18</v>
      </c>
      <c r="E97" s="2">
        <v>2.35</v>
      </c>
    </row>
    <row r="98" spans="1:5" x14ac:dyDescent="0.3">
      <c r="A98" s="35">
        <v>35796</v>
      </c>
      <c r="B98" s="93">
        <v>16.68</v>
      </c>
      <c r="C98" s="2">
        <v>16.72</v>
      </c>
      <c r="D98" s="2">
        <v>15.19</v>
      </c>
      <c r="E98" s="2">
        <v>2.09</v>
      </c>
    </row>
    <row r="99" spans="1:5" x14ac:dyDescent="0.3">
      <c r="A99" s="35">
        <v>35827</v>
      </c>
      <c r="B99" s="93">
        <v>15.79</v>
      </c>
      <c r="C99" s="2">
        <v>16.059999999999999</v>
      </c>
      <c r="D99" s="2">
        <v>14.07</v>
      </c>
      <c r="E99" s="2">
        <v>2.23</v>
      </c>
    </row>
    <row r="100" spans="1:5" x14ac:dyDescent="0.3">
      <c r="A100" s="35">
        <v>35855</v>
      </c>
      <c r="B100" s="93">
        <v>14.59</v>
      </c>
      <c r="C100" s="2">
        <v>15.12</v>
      </c>
      <c r="D100" s="2">
        <v>13.1</v>
      </c>
      <c r="E100" s="2">
        <v>2.2400000000000002</v>
      </c>
    </row>
    <row r="101" spans="1:5" x14ac:dyDescent="0.3">
      <c r="A101" s="35">
        <v>35886</v>
      </c>
      <c r="B101" s="93">
        <v>14.79</v>
      </c>
      <c r="C101" s="2">
        <v>15.35</v>
      </c>
      <c r="D101" s="2">
        <v>13.53</v>
      </c>
      <c r="E101" s="2">
        <v>2.4300000000000002</v>
      </c>
    </row>
    <row r="102" spans="1:5" x14ac:dyDescent="0.3">
      <c r="A102" s="35">
        <v>35916</v>
      </c>
      <c r="B102" s="93">
        <v>14.96</v>
      </c>
      <c r="C102" s="2">
        <v>14.91</v>
      </c>
      <c r="D102" s="2">
        <v>14.36</v>
      </c>
      <c r="E102" s="2">
        <v>2.14</v>
      </c>
    </row>
    <row r="103" spans="1:5" x14ac:dyDescent="0.3">
      <c r="A103" s="35">
        <v>35947</v>
      </c>
      <c r="B103" s="93">
        <v>13.54</v>
      </c>
      <c r="C103" s="2">
        <v>13.72</v>
      </c>
      <c r="D103" s="2">
        <v>12.21</v>
      </c>
      <c r="E103" s="2">
        <v>2.17</v>
      </c>
    </row>
    <row r="104" spans="1:5" x14ac:dyDescent="0.3">
      <c r="A104" s="35">
        <v>35977</v>
      </c>
      <c r="B104" s="93">
        <v>13.92</v>
      </c>
      <c r="C104" s="2">
        <v>14.17</v>
      </c>
      <c r="D104" s="2">
        <v>12.08</v>
      </c>
      <c r="E104" s="2">
        <v>2.17</v>
      </c>
    </row>
    <row r="105" spans="1:5" x14ac:dyDescent="0.3">
      <c r="A105" s="35">
        <v>36008</v>
      </c>
      <c r="B105" s="93">
        <v>13.31</v>
      </c>
      <c r="C105" s="2">
        <v>13.47</v>
      </c>
      <c r="D105" s="2">
        <v>11.91</v>
      </c>
      <c r="E105" s="2">
        <v>1.85</v>
      </c>
    </row>
    <row r="106" spans="1:5" x14ac:dyDescent="0.3">
      <c r="A106" s="35">
        <v>36039</v>
      </c>
      <c r="B106" s="93">
        <v>14.94</v>
      </c>
      <c r="C106" s="2">
        <v>15.03</v>
      </c>
      <c r="D106" s="2">
        <v>13.34</v>
      </c>
      <c r="E106" s="2">
        <v>2.02</v>
      </c>
    </row>
    <row r="107" spans="1:5" x14ac:dyDescent="0.3">
      <c r="A107" s="35">
        <v>36069</v>
      </c>
      <c r="B107" s="93">
        <v>14.15</v>
      </c>
      <c r="C107" s="2">
        <v>14.46</v>
      </c>
      <c r="D107" s="2">
        <v>12.7</v>
      </c>
      <c r="E107" s="2">
        <v>1.91</v>
      </c>
    </row>
    <row r="108" spans="1:5" x14ac:dyDescent="0.3">
      <c r="A108" s="35">
        <v>36100</v>
      </c>
      <c r="B108" s="93">
        <v>12.6</v>
      </c>
      <c r="C108" s="2">
        <v>13</v>
      </c>
      <c r="D108" s="2">
        <v>11.04</v>
      </c>
      <c r="E108" s="2">
        <v>2.12</v>
      </c>
    </row>
    <row r="109" spans="1:5" x14ac:dyDescent="0.3">
      <c r="A109" s="35">
        <v>36130</v>
      </c>
      <c r="B109" s="93">
        <v>11.27</v>
      </c>
      <c r="C109" s="2">
        <v>11.35</v>
      </c>
      <c r="D109" s="2">
        <v>9.82</v>
      </c>
      <c r="E109" s="2">
        <v>1.72</v>
      </c>
    </row>
    <row r="110" spans="1:5" x14ac:dyDescent="0.3">
      <c r="A110" s="35">
        <v>36161</v>
      </c>
      <c r="B110" s="93">
        <v>12.14</v>
      </c>
      <c r="C110" s="2">
        <v>12.52</v>
      </c>
      <c r="D110" s="2">
        <v>11.11</v>
      </c>
      <c r="E110" s="2">
        <v>1.85</v>
      </c>
    </row>
    <row r="111" spans="1:5" x14ac:dyDescent="0.3">
      <c r="A111" s="35">
        <v>36192</v>
      </c>
      <c r="B111" s="93">
        <v>11.43</v>
      </c>
      <c r="C111" s="2">
        <v>12.01</v>
      </c>
      <c r="D111" s="2">
        <v>10.27</v>
      </c>
      <c r="E111" s="2">
        <v>1.77</v>
      </c>
    </row>
    <row r="112" spans="1:5" x14ac:dyDescent="0.3">
      <c r="A112" s="35">
        <v>36220</v>
      </c>
      <c r="B112" s="93">
        <v>13.97</v>
      </c>
      <c r="C112" s="2">
        <v>14.68</v>
      </c>
      <c r="D112" s="2">
        <v>12.51</v>
      </c>
      <c r="E112" s="2">
        <v>1.79</v>
      </c>
    </row>
    <row r="113" spans="1:5" x14ac:dyDescent="0.3">
      <c r="A113" s="35">
        <v>36251</v>
      </c>
      <c r="B113" s="93">
        <v>16.8</v>
      </c>
      <c r="C113" s="2">
        <v>17.309999999999999</v>
      </c>
      <c r="D113" s="2">
        <v>15.29</v>
      </c>
      <c r="E113" s="2">
        <v>2.15</v>
      </c>
    </row>
    <row r="114" spans="1:5" x14ac:dyDescent="0.3">
      <c r="A114" s="35">
        <v>36281</v>
      </c>
      <c r="B114" s="93">
        <v>17.05</v>
      </c>
      <c r="C114" s="2">
        <v>17.72</v>
      </c>
      <c r="D114" s="2">
        <v>15.23</v>
      </c>
      <c r="E114" s="2">
        <v>2.2599999999999998</v>
      </c>
    </row>
    <row r="115" spans="1:5" x14ac:dyDescent="0.3">
      <c r="A115" s="35">
        <v>36312</v>
      </c>
      <c r="B115" s="93">
        <v>17.309999999999999</v>
      </c>
      <c r="C115" s="2">
        <v>17.920000000000002</v>
      </c>
      <c r="D115" s="2">
        <v>15.86</v>
      </c>
      <c r="E115" s="2">
        <v>2.2999999999999998</v>
      </c>
    </row>
    <row r="116" spans="1:5" x14ac:dyDescent="0.3">
      <c r="A116" s="35">
        <v>36342</v>
      </c>
      <c r="B116" s="93">
        <v>19.8</v>
      </c>
      <c r="C116" s="2">
        <v>20.100000000000001</v>
      </c>
      <c r="D116" s="2">
        <v>19.079999999999998</v>
      </c>
      <c r="E116" s="2">
        <v>2.31</v>
      </c>
    </row>
    <row r="117" spans="1:5" x14ac:dyDescent="0.3">
      <c r="A117" s="35">
        <v>36373</v>
      </c>
      <c r="B117" s="93">
        <v>21.35</v>
      </c>
      <c r="C117" s="2">
        <v>21.28</v>
      </c>
      <c r="D117" s="2">
        <v>20.22</v>
      </c>
      <c r="E117" s="2">
        <v>2.8</v>
      </c>
    </row>
    <row r="118" spans="1:5" x14ac:dyDescent="0.3">
      <c r="A118" s="35">
        <v>36404</v>
      </c>
      <c r="B118" s="93">
        <v>23.75</v>
      </c>
      <c r="C118" s="2">
        <v>23.8</v>
      </c>
      <c r="D118" s="2">
        <v>22.54</v>
      </c>
      <c r="E118" s="2">
        <v>2.5499999999999998</v>
      </c>
    </row>
    <row r="119" spans="1:5" x14ac:dyDescent="0.3">
      <c r="A119" s="35">
        <v>36434</v>
      </c>
      <c r="B119" s="93">
        <v>22.62</v>
      </c>
      <c r="C119" s="2">
        <v>22.69</v>
      </c>
      <c r="D119" s="2">
        <v>22</v>
      </c>
      <c r="E119" s="2">
        <v>2.73</v>
      </c>
    </row>
    <row r="120" spans="1:5" x14ac:dyDescent="0.3">
      <c r="A120" s="35">
        <v>36465</v>
      </c>
      <c r="B120" s="93">
        <v>25.29</v>
      </c>
      <c r="C120" s="2">
        <v>25</v>
      </c>
      <c r="D120" s="2">
        <v>24.58</v>
      </c>
      <c r="E120" s="2">
        <v>2.37</v>
      </c>
    </row>
    <row r="121" spans="1:5" x14ac:dyDescent="0.3">
      <c r="A121" s="35">
        <v>36495</v>
      </c>
      <c r="B121" s="93">
        <v>26.51</v>
      </c>
      <c r="C121" s="2">
        <v>26.1</v>
      </c>
      <c r="D121" s="2">
        <v>25.47</v>
      </c>
      <c r="E121" s="2">
        <v>2.36</v>
      </c>
    </row>
    <row r="122" spans="1:5" x14ac:dyDescent="0.3">
      <c r="A122" s="35">
        <v>36526</v>
      </c>
      <c r="B122" s="93">
        <v>27.03</v>
      </c>
      <c r="C122" s="2">
        <v>27.26</v>
      </c>
      <c r="D122" s="2">
        <v>25.51</v>
      </c>
      <c r="E122" s="2">
        <v>2.42</v>
      </c>
    </row>
    <row r="123" spans="1:5" x14ac:dyDescent="0.3">
      <c r="A123" s="35">
        <v>36557</v>
      </c>
      <c r="B123" s="93">
        <v>29.37</v>
      </c>
      <c r="C123" s="2">
        <v>29.37</v>
      </c>
      <c r="D123" s="2">
        <v>27.78</v>
      </c>
      <c r="E123" s="2">
        <v>2.66</v>
      </c>
    </row>
    <row r="124" spans="1:5" x14ac:dyDescent="0.3">
      <c r="A124" s="35">
        <v>36586</v>
      </c>
      <c r="B124" s="93">
        <v>29.24</v>
      </c>
      <c r="C124" s="2">
        <v>29.84</v>
      </c>
      <c r="D124" s="2">
        <v>27.49</v>
      </c>
      <c r="E124" s="2">
        <v>2.79</v>
      </c>
    </row>
    <row r="125" spans="1:5" x14ac:dyDescent="0.3">
      <c r="A125" s="35">
        <v>36617</v>
      </c>
      <c r="B125" s="93">
        <v>25.38</v>
      </c>
      <c r="C125" s="2">
        <v>25.72</v>
      </c>
      <c r="D125" s="2">
        <v>22.76</v>
      </c>
      <c r="E125" s="2">
        <v>3.04</v>
      </c>
    </row>
    <row r="126" spans="1:5" x14ac:dyDescent="0.3">
      <c r="A126" s="35">
        <v>36647</v>
      </c>
      <c r="B126" s="93">
        <v>29</v>
      </c>
      <c r="C126" s="2">
        <v>28.79</v>
      </c>
      <c r="D126" s="2">
        <v>27.74</v>
      </c>
      <c r="E126" s="2">
        <v>3.59</v>
      </c>
    </row>
    <row r="127" spans="1:5" x14ac:dyDescent="0.3">
      <c r="A127" s="35">
        <v>36678</v>
      </c>
      <c r="B127" s="93">
        <v>31.62</v>
      </c>
      <c r="C127" s="2">
        <v>31.82</v>
      </c>
      <c r="D127" s="2">
        <v>29.8</v>
      </c>
      <c r="E127" s="2">
        <v>4.29</v>
      </c>
    </row>
    <row r="128" spans="1:5" x14ac:dyDescent="0.3">
      <c r="A128" s="35">
        <v>36708</v>
      </c>
      <c r="B128" s="93">
        <v>29.61</v>
      </c>
      <c r="C128" s="2">
        <v>29.7</v>
      </c>
      <c r="D128" s="2">
        <v>28.68</v>
      </c>
      <c r="E128" s="2">
        <v>3.99</v>
      </c>
    </row>
    <row r="129" spans="1:5" x14ac:dyDescent="0.3">
      <c r="A129" s="35">
        <v>36739</v>
      </c>
      <c r="B129" s="93">
        <v>31.49</v>
      </c>
      <c r="C129" s="2">
        <v>31.26</v>
      </c>
      <c r="D129" s="2">
        <v>30.2</v>
      </c>
      <c r="E129" s="2">
        <v>4.43</v>
      </c>
    </row>
    <row r="130" spans="1:5" x14ac:dyDescent="0.3">
      <c r="A130" s="35">
        <v>36770</v>
      </c>
      <c r="B130" s="93">
        <v>33.78</v>
      </c>
      <c r="C130" s="2">
        <v>33.880000000000003</v>
      </c>
      <c r="D130" s="2">
        <v>33.14</v>
      </c>
      <c r="E130" s="2">
        <v>5.0599999999999996</v>
      </c>
    </row>
    <row r="131" spans="1:5" x14ac:dyDescent="0.3">
      <c r="A131" s="35">
        <v>36800</v>
      </c>
      <c r="B131" s="93">
        <v>33.28</v>
      </c>
      <c r="C131" s="2">
        <v>33.11</v>
      </c>
      <c r="D131" s="2">
        <v>30.96</v>
      </c>
      <c r="E131" s="2">
        <v>5.0199999999999996</v>
      </c>
    </row>
    <row r="132" spans="1:5" x14ac:dyDescent="0.3">
      <c r="A132" s="35">
        <v>36831</v>
      </c>
      <c r="B132" s="93">
        <v>35.090000000000003</v>
      </c>
      <c r="C132" s="2">
        <v>34.42</v>
      </c>
      <c r="D132" s="2">
        <v>32.549999999999997</v>
      </c>
      <c r="E132" s="2">
        <v>5.52</v>
      </c>
    </row>
    <row r="133" spans="1:5" x14ac:dyDescent="0.3">
      <c r="A133" s="35">
        <v>36861</v>
      </c>
      <c r="B133" s="93">
        <v>28.62</v>
      </c>
      <c r="C133" s="2">
        <v>28.44</v>
      </c>
      <c r="D133" s="2">
        <v>25.66</v>
      </c>
      <c r="E133" s="2">
        <v>8.9</v>
      </c>
    </row>
    <row r="134" spans="1:5" x14ac:dyDescent="0.3">
      <c r="A134" s="35">
        <v>36892</v>
      </c>
      <c r="B134" s="93">
        <v>29.29</v>
      </c>
      <c r="C134" s="2">
        <v>29.59</v>
      </c>
      <c r="D134" s="2">
        <v>25.62</v>
      </c>
      <c r="E134" s="2">
        <v>8.17</v>
      </c>
    </row>
    <row r="135" spans="1:5" x14ac:dyDescent="0.3">
      <c r="A135" s="35">
        <v>36923</v>
      </c>
      <c r="B135" s="93">
        <v>28.96</v>
      </c>
      <c r="C135" s="2">
        <v>29.61</v>
      </c>
      <c r="D135" s="2">
        <v>27.5</v>
      </c>
      <c r="E135" s="2">
        <v>5.61</v>
      </c>
    </row>
    <row r="136" spans="1:5" x14ac:dyDescent="0.3">
      <c r="A136" s="35">
        <v>36951</v>
      </c>
      <c r="B136" s="93">
        <v>26.68</v>
      </c>
      <c r="C136" s="2">
        <v>27.25</v>
      </c>
      <c r="D136" s="2">
        <v>24.5</v>
      </c>
      <c r="E136" s="2">
        <v>5.23</v>
      </c>
    </row>
    <row r="137" spans="1:5" x14ac:dyDescent="0.3">
      <c r="A137" s="35">
        <v>36982</v>
      </c>
      <c r="B137" s="93">
        <v>27.33</v>
      </c>
      <c r="C137" s="2">
        <v>27.49</v>
      </c>
      <c r="D137" s="2">
        <v>25.66</v>
      </c>
      <c r="E137" s="2">
        <v>5.19</v>
      </c>
    </row>
    <row r="138" spans="1:5" x14ac:dyDescent="0.3">
      <c r="A138" s="35">
        <v>37012</v>
      </c>
      <c r="B138" s="93">
        <v>29.05</v>
      </c>
      <c r="C138" s="2">
        <v>28.63</v>
      </c>
      <c r="D138" s="2">
        <v>28.31</v>
      </c>
      <c r="E138" s="2">
        <v>4.1900000000000004</v>
      </c>
    </row>
    <row r="139" spans="1:5" x14ac:dyDescent="0.3">
      <c r="A139" s="35">
        <v>37043</v>
      </c>
      <c r="B139" s="93">
        <v>28.04</v>
      </c>
      <c r="C139" s="2">
        <v>27.6</v>
      </c>
      <c r="D139" s="2">
        <v>27.85</v>
      </c>
      <c r="E139" s="2">
        <v>3.72</v>
      </c>
    </row>
    <row r="140" spans="1:5" x14ac:dyDescent="0.3">
      <c r="A140" s="35">
        <v>37073</v>
      </c>
      <c r="B140" s="93">
        <v>26.25</v>
      </c>
      <c r="C140" s="2">
        <v>26.43</v>
      </c>
      <c r="D140" s="2">
        <v>24.61</v>
      </c>
      <c r="E140" s="2">
        <v>3.11</v>
      </c>
    </row>
    <row r="141" spans="1:5" x14ac:dyDescent="0.3">
      <c r="A141" s="35">
        <v>37104</v>
      </c>
      <c r="B141" s="93">
        <v>26.84</v>
      </c>
      <c r="C141" s="2">
        <v>27.37</v>
      </c>
      <c r="D141" s="2">
        <v>25.68</v>
      </c>
      <c r="E141" s="2">
        <v>2.97</v>
      </c>
    </row>
    <row r="142" spans="1:5" x14ac:dyDescent="0.3">
      <c r="A142" s="35">
        <v>37135</v>
      </c>
      <c r="B142" s="93">
        <v>26.48</v>
      </c>
      <c r="C142" s="2">
        <v>26.2</v>
      </c>
      <c r="D142" s="2">
        <v>25.62</v>
      </c>
      <c r="E142" s="2">
        <v>2.19</v>
      </c>
    </row>
    <row r="143" spans="1:5" x14ac:dyDescent="0.3">
      <c r="A143" s="35">
        <v>37165</v>
      </c>
      <c r="B143" s="93">
        <v>22.1</v>
      </c>
      <c r="C143" s="2">
        <v>22.17</v>
      </c>
      <c r="D143" s="2">
        <v>20.54</v>
      </c>
      <c r="E143" s="2">
        <v>2.46</v>
      </c>
    </row>
    <row r="144" spans="1:5" x14ac:dyDescent="0.3">
      <c r="A144" s="35">
        <v>37196</v>
      </c>
      <c r="B144" s="93">
        <v>19.82</v>
      </c>
      <c r="C144" s="2">
        <v>19.64</v>
      </c>
      <c r="D144" s="2">
        <v>18.8</v>
      </c>
      <c r="E144" s="2">
        <v>2.34</v>
      </c>
    </row>
    <row r="145" spans="1:5" x14ac:dyDescent="0.3">
      <c r="A145" s="35">
        <v>37226</v>
      </c>
      <c r="B145" s="93">
        <v>19.28</v>
      </c>
      <c r="C145" s="2">
        <v>19.39</v>
      </c>
      <c r="D145" s="2">
        <v>18.71</v>
      </c>
      <c r="E145" s="2">
        <v>2.2999999999999998</v>
      </c>
    </row>
    <row r="146" spans="1:5" x14ac:dyDescent="0.3">
      <c r="A146" s="35">
        <v>37257</v>
      </c>
      <c r="B146" s="93">
        <v>20.100000000000001</v>
      </c>
      <c r="C146" s="2">
        <v>19.72</v>
      </c>
      <c r="D146" s="2">
        <v>19.420000000000002</v>
      </c>
      <c r="E146" s="2">
        <v>2.3199999999999998</v>
      </c>
    </row>
    <row r="147" spans="1:5" x14ac:dyDescent="0.3">
      <c r="A147" s="35">
        <v>37288</v>
      </c>
      <c r="B147" s="93">
        <v>21.06</v>
      </c>
      <c r="C147" s="2">
        <v>20.72</v>
      </c>
      <c r="D147" s="2">
        <v>20.28</v>
      </c>
      <c r="E147" s="2">
        <v>2.3199999999999998</v>
      </c>
    </row>
    <row r="148" spans="1:5" x14ac:dyDescent="0.3">
      <c r="A148" s="35">
        <v>37316</v>
      </c>
      <c r="B148" s="93">
        <v>24.76</v>
      </c>
      <c r="C148" s="2">
        <v>24.53</v>
      </c>
      <c r="D148" s="2">
        <v>23.7</v>
      </c>
      <c r="E148" s="2">
        <v>3.03</v>
      </c>
    </row>
    <row r="149" spans="1:5" x14ac:dyDescent="0.3">
      <c r="A149" s="35">
        <v>37347</v>
      </c>
      <c r="B149" s="93">
        <v>26.65</v>
      </c>
      <c r="C149" s="2">
        <v>26.18</v>
      </c>
      <c r="D149" s="2">
        <v>25.73</v>
      </c>
      <c r="E149" s="2">
        <v>3.43</v>
      </c>
    </row>
    <row r="150" spans="1:5" x14ac:dyDescent="0.3">
      <c r="A150" s="35">
        <v>37377</v>
      </c>
      <c r="B150" s="93">
        <v>26.57</v>
      </c>
      <c r="C150" s="2">
        <v>27.04</v>
      </c>
      <c r="D150" s="2">
        <v>25.35</v>
      </c>
      <c r="E150" s="2">
        <v>3.5</v>
      </c>
    </row>
    <row r="151" spans="1:5" x14ac:dyDescent="0.3">
      <c r="A151" s="35">
        <v>37408</v>
      </c>
      <c r="B151" s="93">
        <v>25.65</v>
      </c>
      <c r="C151" s="2">
        <v>25.52</v>
      </c>
      <c r="D151" s="2">
        <v>24.08</v>
      </c>
      <c r="E151" s="2">
        <v>3.26</v>
      </c>
    </row>
    <row r="152" spans="1:5" x14ac:dyDescent="0.3">
      <c r="A152" s="35">
        <v>37438</v>
      </c>
      <c r="B152" s="93">
        <v>26.97</v>
      </c>
      <c r="C152" s="2">
        <v>26.97</v>
      </c>
      <c r="D152" s="2">
        <v>25.74</v>
      </c>
      <c r="E152" s="2">
        <v>2.99</v>
      </c>
    </row>
    <row r="153" spans="1:5" x14ac:dyDescent="0.3">
      <c r="A153" s="35">
        <v>37469</v>
      </c>
      <c r="B153" s="93">
        <v>27.95</v>
      </c>
      <c r="C153" s="2">
        <v>28.39</v>
      </c>
      <c r="D153" s="2">
        <v>26.65</v>
      </c>
      <c r="E153" s="2">
        <v>3.09</v>
      </c>
    </row>
    <row r="154" spans="1:5" x14ac:dyDescent="0.3">
      <c r="A154" s="35">
        <v>37500</v>
      </c>
      <c r="B154" s="93">
        <v>29.19</v>
      </c>
      <c r="C154" s="2">
        <v>29.66</v>
      </c>
      <c r="D154" s="2">
        <v>28.4</v>
      </c>
      <c r="E154" s="2">
        <v>3.55</v>
      </c>
    </row>
    <row r="155" spans="1:5" x14ac:dyDescent="0.3">
      <c r="A155" s="35">
        <v>37530</v>
      </c>
      <c r="B155" s="93">
        <v>29.02</v>
      </c>
      <c r="C155" s="2">
        <v>28.84</v>
      </c>
      <c r="D155" s="2">
        <v>27.54</v>
      </c>
      <c r="E155" s="2">
        <v>4.13</v>
      </c>
    </row>
    <row r="156" spans="1:5" x14ac:dyDescent="0.3">
      <c r="A156" s="35">
        <v>37561</v>
      </c>
      <c r="B156" s="93">
        <v>26.25</v>
      </c>
      <c r="C156" s="2">
        <v>26.35</v>
      </c>
      <c r="D156" s="2">
        <v>24.34</v>
      </c>
      <c r="E156" s="2">
        <v>4.04</v>
      </c>
    </row>
    <row r="157" spans="1:5" x14ac:dyDescent="0.3">
      <c r="A157" s="35">
        <v>37591</v>
      </c>
      <c r="B157" s="93">
        <v>30.04</v>
      </c>
      <c r="C157" s="2">
        <v>29.46</v>
      </c>
      <c r="D157" s="2">
        <v>28.33</v>
      </c>
      <c r="E157" s="2">
        <v>4.74</v>
      </c>
    </row>
    <row r="158" spans="1:5" x14ac:dyDescent="0.3">
      <c r="A158" s="35">
        <v>37622</v>
      </c>
      <c r="B158" s="93">
        <v>33.57</v>
      </c>
      <c r="C158" s="2">
        <v>32.950000000000003</v>
      </c>
      <c r="D158" s="2">
        <v>31.18</v>
      </c>
      <c r="E158" s="2">
        <v>5.43</v>
      </c>
    </row>
    <row r="159" spans="1:5" x14ac:dyDescent="0.3">
      <c r="A159" s="35">
        <v>37653</v>
      </c>
      <c r="B159" s="93">
        <v>35.81</v>
      </c>
      <c r="C159" s="2">
        <v>35.83</v>
      </c>
      <c r="D159" s="2">
        <v>32.770000000000003</v>
      </c>
      <c r="E159" s="2">
        <v>7.71</v>
      </c>
    </row>
    <row r="160" spans="1:5" x14ac:dyDescent="0.3">
      <c r="A160" s="35">
        <v>37681</v>
      </c>
      <c r="B160" s="93">
        <v>33.46</v>
      </c>
      <c r="C160" s="2">
        <v>33.51</v>
      </c>
      <c r="D160" s="2">
        <v>30.61</v>
      </c>
      <c r="E160" s="2">
        <v>5.93</v>
      </c>
    </row>
    <row r="161" spans="1:5" x14ac:dyDescent="0.3">
      <c r="A161" s="35">
        <v>37712</v>
      </c>
      <c r="B161" s="93">
        <v>27.92</v>
      </c>
      <c r="C161" s="2">
        <v>28.17</v>
      </c>
      <c r="D161" s="2">
        <v>25</v>
      </c>
      <c r="E161" s="2">
        <v>5.26</v>
      </c>
    </row>
    <row r="162" spans="1:5" x14ac:dyDescent="0.3">
      <c r="A162" s="35">
        <v>37742</v>
      </c>
      <c r="B162" s="93">
        <v>28.23</v>
      </c>
      <c r="C162" s="2">
        <v>28.11</v>
      </c>
      <c r="D162" s="2">
        <v>25.86</v>
      </c>
      <c r="E162" s="2">
        <v>5.81</v>
      </c>
    </row>
    <row r="163" spans="1:5" x14ac:dyDescent="0.3">
      <c r="A163" s="35">
        <v>37773</v>
      </c>
      <c r="B163" s="93">
        <v>30.26</v>
      </c>
      <c r="C163" s="2">
        <v>30.66</v>
      </c>
      <c r="D163" s="2">
        <v>27.65</v>
      </c>
      <c r="E163" s="2">
        <v>5.82</v>
      </c>
    </row>
    <row r="164" spans="1:5" x14ac:dyDescent="0.3">
      <c r="A164" s="35">
        <v>37803</v>
      </c>
      <c r="B164" s="93">
        <v>30.44</v>
      </c>
      <c r="C164" s="2">
        <v>30.76</v>
      </c>
      <c r="D164" s="2">
        <v>28.35</v>
      </c>
      <c r="E164" s="2">
        <v>5.03</v>
      </c>
    </row>
    <row r="165" spans="1:5" x14ac:dyDescent="0.3">
      <c r="A165" s="35">
        <v>37834</v>
      </c>
      <c r="B165" s="93">
        <v>31.57</v>
      </c>
      <c r="C165" s="2">
        <v>31.57</v>
      </c>
      <c r="D165" s="2">
        <v>29.89</v>
      </c>
      <c r="E165" s="2">
        <v>4.99</v>
      </c>
    </row>
    <row r="166" spans="1:5" x14ac:dyDescent="0.3">
      <c r="A166" s="35">
        <v>37865</v>
      </c>
      <c r="B166" s="93">
        <v>28.55</v>
      </c>
      <c r="C166" s="2">
        <v>28.31</v>
      </c>
      <c r="D166" s="2">
        <v>27.11</v>
      </c>
      <c r="E166" s="2">
        <v>4.62</v>
      </c>
    </row>
    <row r="167" spans="1:5" x14ac:dyDescent="0.3">
      <c r="A167" s="35">
        <v>37895</v>
      </c>
      <c r="B167" s="93">
        <v>30.88</v>
      </c>
      <c r="C167" s="2">
        <v>30.34</v>
      </c>
      <c r="D167" s="2">
        <v>29.61</v>
      </c>
      <c r="E167" s="2">
        <v>4.63</v>
      </c>
    </row>
    <row r="168" spans="1:5" x14ac:dyDescent="0.3">
      <c r="A168" s="35">
        <v>37926</v>
      </c>
      <c r="B168" s="93">
        <v>31.13</v>
      </c>
      <c r="C168" s="2">
        <v>31.11</v>
      </c>
      <c r="D168" s="2">
        <v>28.75</v>
      </c>
      <c r="E168" s="2">
        <v>4.47</v>
      </c>
    </row>
    <row r="169" spans="1:5" x14ac:dyDescent="0.3">
      <c r="A169" s="35">
        <v>37956</v>
      </c>
      <c r="B169" s="93">
        <v>32.590000000000003</v>
      </c>
      <c r="C169" s="2">
        <v>32.130000000000003</v>
      </c>
      <c r="D169" s="2">
        <v>29.81</v>
      </c>
      <c r="E169" s="2">
        <v>6.13</v>
      </c>
    </row>
    <row r="170" spans="1:5" x14ac:dyDescent="0.3">
      <c r="A170" s="35">
        <v>37987</v>
      </c>
      <c r="B170" s="93">
        <v>35.090000000000003</v>
      </c>
      <c r="C170" s="2">
        <v>34.31</v>
      </c>
      <c r="D170" s="2">
        <v>31.28</v>
      </c>
      <c r="E170" s="2">
        <v>6.14</v>
      </c>
    </row>
    <row r="171" spans="1:5" x14ac:dyDescent="0.3">
      <c r="A171" s="35">
        <v>38018</v>
      </c>
      <c r="B171" s="93">
        <v>34.46</v>
      </c>
      <c r="C171" s="2">
        <v>34.69</v>
      </c>
      <c r="D171" s="2">
        <v>30.86</v>
      </c>
      <c r="E171" s="2">
        <v>5.37</v>
      </c>
    </row>
    <row r="172" spans="1:5" x14ac:dyDescent="0.3">
      <c r="A172" s="35">
        <v>38047</v>
      </c>
      <c r="B172" s="93">
        <v>36.94</v>
      </c>
      <c r="C172" s="2">
        <v>36.74</v>
      </c>
      <c r="D172" s="2">
        <v>33.630000000000003</v>
      </c>
      <c r="E172" s="2">
        <v>5.39</v>
      </c>
    </row>
    <row r="173" spans="1:5" x14ac:dyDescent="0.3">
      <c r="A173" s="35">
        <v>38078</v>
      </c>
      <c r="B173" s="93">
        <v>36.22</v>
      </c>
      <c r="C173" s="2">
        <v>36.75</v>
      </c>
      <c r="D173" s="2">
        <v>33.590000000000003</v>
      </c>
      <c r="E173" s="2">
        <v>5.71</v>
      </c>
    </row>
    <row r="174" spans="1:5" x14ac:dyDescent="0.3">
      <c r="A174" s="35">
        <v>38108</v>
      </c>
      <c r="B174" s="93">
        <v>40.03</v>
      </c>
      <c r="C174" s="2">
        <v>40.28</v>
      </c>
      <c r="D174" s="2">
        <v>37.57</v>
      </c>
      <c r="E174" s="2">
        <v>6.33</v>
      </c>
    </row>
    <row r="175" spans="1:5" x14ac:dyDescent="0.3">
      <c r="A175" s="35">
        <v>38139</v>
      </c>
      <c r="B175" s="93">
        <v>37.81</v>
      </c>
      <c r="C175" s="2">
        <v>38.03</v>
      </c>
      <c r="D175" s="2">
        <v>35.18</v>
      </c>
      <c r="E175" s="2">
        <v>6.27</v>
      </c>
    </row>
    <row r="176" spans="1:5" x14ac:dyDescent="0.3">
      <c r="A176" s="35">
        <v>38169</v>
      </c>
      <c r="B176" s="93">
        <v>40.950000000000003</v>
      </c>
      <c r="C176" s="2">
        <v>40.78</v>
      </c>
      <c r="D176" s="2">
        <v>38.22</v>
      </c>
      <c r="E176" s="2">
        <v>5.93</v>
      </c>
    </row>
    <row r="177" spans="1:5" x14ac:dyDescent="0.3">
      <c r="A177" s="35">
        <v>38200</v>
      </c>
      <c r="B177" s="93">
        <v>45.03</v>
      </c>
      <c r="C177" s="93">
        <v>44.9</v>
      </c>
      <c r="D177" s="93">
        <v>42.74</v>
      </c>
      <c r="E177" s="93">
        <v>5.41</v>
      </c>
    </row>
    <row r="178" spans="1:5" x14ac:dyDescent="0.3">
      <c r="A178" s="35">
        <v>38231</v>
      </c>
      <c r="B178" s="93">
        <v>46.34</v>
      </c>
      <c r="C178" s="93">
        <v>45.94</v>
      </c>
      <c r="D178" s="93">
        <v>43.2</v>
      </c>
      <c r="E178" s="93">
        <v>5.15</v>
      </c>
    </row>
    <row r="179" spans="1:5" x14ac:dyDescent="0.3">
      <c r="A179" s="35">
        <v>38261</v>
      </c>
      <c r="B179" s="93">
        <v>53.67</v>
      </c>
      <c r="C179" s="93">
        <v>53.28</v>
      </c>
      <c r="D179" s="93">
        <v>49.78</v>
      </c>
      <c r="E179" s="93">
        <v>6.35</v>
      </c>
    </row>
    <row r="180" spans="1:5" x14ac:dyDescent="0.3">
      <c r="A180" s="35">
        <v>38292</v>
      </c>
      <c r="B180" s="93">
        <v>48.14</v>
      </c>
      <c r="C180" s="93">
        <v>48.47</v>
      </c>
      <c r="D180" s="93">
        <v>43.11</v>
      </c>
      <c r="E180" s="93">
        <v>6.17</v>
      </c>
    </row>
    <row r="181" spans="1:5" x14ac:dyDescent="0.3">
      <c r="A181" s="35">
        <v>38322</v>
      </c>
      <c r="B181" s="93">
        <v>42.97</v>
      </c>
      <c r="C181" s="93">
        <v>43.15</v>
      </c>
      <c r="D181" s="93">
        <v>39.6</v>
      </c>
      <c r="E181" s="93">
        <v>6.58</v>
      </c>
    </row>
    <row r="182" spans="1:5" x14ac:dyDescent="0.3">
      <c r="A182" s="35">
        <v>38353</v>
      </c>
      <c r="B182" s="2">
        <v>46.6</v>
      </c>
      <c r="C182" s="2">
        <v>46.84</v>
      </c>
      <c r="D182" s="2">
        <v>44.51</v>
      </c>
      <c r="E182" s="2">
        <v>6.15</v>
      </c>
    </row>
    <row r="183" spans="1:5" x14ac:dyDescent="0.3">
      <c r="A183" s="35">
        <v>38384</v>
      </c>
      <c r="B183" s="2">
        <v>47.67</v>
      </c>
      <c r="C183" s="2">
        <v>48.15</v>
      </c>
      <c r="D183" s="2">
        <v>45.48</v>
      </c>
      <c r="E183" s="2">
        <v>6.14</v>
      </c>
    </row>
    <row r="184" spans="1:5" x14ac:dyDescent="0.3">
      <c r="A184" s="35">
        <v>38412</v>
      </c>
      <c r="B184" s="2">
        <v>54.49</v>
      </c>
      <c r="C184" s="2">
        <v>54.19</v>
      </c>
      <c r="D184" s="2">
        <v>53.1</v>
      </c>
      <c r="E184" s="2">
        <v>6.96</v>
      </c>
    </row>
    <row r="185" spans="1:5" x14ac:dyDescent="0.3">
      <c r="A185" s="35">
        <v>38443</v>
      </c>
      <c r="B185" s="2">
        <v>53.48</v>
      </c>
      <c r="C185" s="2">
        <v>52.98</v>
      </c>
      <c r="D185" s="2">
        <v>51.88</v>
      </c>
      <c r="E185" s="2">
        <v>7.16</v>
      </c>
    </row>
    <row r="186" spans="1:5" x14ac:dyDescent="0.3">
      <c r="A186" s="35">
        <v>38473</v>
      </c>
      <c r="B186" s="2">
        <v>50.42</v>
      </c>
      <c r="C186" s="2">
        <v>49.83</v>
      </c>
      <c r="D186" s="2">
        <v>48.65</v>
      </c>
      <c r="E186" s="2">
        <v>6.47</v>
      </c>
    </row>
    <row r="187" spans="1:5" x14ac:dyDescent="0.3">
      <c r="A187" s="35">
        <v>38504</v>
      </c>
      <c r="B187" s="2">
        <v>56.64</v>
      </c>
      <c r="C187" s="2">
        <v>56.35</v>
      </c>
      <c r="D187" s="2">
        <v>54.35</v>
      </c>
      <c r="E187" s="2">
        <v>7.18</v>
      </c>
    </row>
    <row r="188" spans="1:5" x14ac:dyDescent="0.3">
      <c r="A188" s="35">
        <v>38534</v>
      </c>
      <c r="B188" s="2">
        <v>58.98</v>
      </c>
      <c r="C188" s="2">
        <v>59</v>
      </c>
      <c r="D188" s="2">
        <v>57.52</v>
      </c>
      <c r="E188" s="2">
        <v>7.63</v>
      </c>
    </row>
    <row r="189" spans="1:5" x14ac:dyDescent="0.3">
      <c r="A189" s="35">
        <v>38565</v>
      </c>
      <c r="B189" s="2">
        <v>65.66</v>
      </c>
      <c r="C189" s="2">
        <v>64.989999999999995</v>
      </c>
      <c r="D189" s="2">
        <v>63.98</v>
      </c>
      <c r="E189" s="2">
        <v>9.5299999999999994</v>
      </c>
    </row>
    <row r="190" spans="1:5" x14ac:dyDescent="0.3">
      <c r="A190" s="35">
        <v>38596</v>
      </c>
      <c r="B190" s="2">
        <v>67.19</v>
      </c>
      <c r="C190" s="2">
        <v>65.59</v>
      </c>
      <c r="D190" s="2">
        <v>62.91</v>
      </c>
      <c r="E190" s="2">
        <v>11.75</v>
      </c>
    </row>
    <row r="191" spans="1:5" x14ac:dyDescent="0.3">
      <c r="A191" s="35">
        <v>38626</v>
      </c>
      <c r="B191" s="2">
        <v>62.77</v>
      </c>
      <c r="C191" s="2">
        <v>62.26</v>
      </c>
      <c r="D191" s="2">
        <v>58.54</v>
      </c>
      <c r="E191" s="2">
        <v>13.42</v>
      </c>
    </row>
    <row r="192" spans="1:5" x14ac:dyDescent="0.3">
      <c r="A192" s="35">
        <v>38657</v>
      </c>
      <c r="B192" s="2">
        <v>58.59</v>
      </c>
      <c r="C192" s="2">
        <v>58.32</v>
      </c>
      <c r="D192" s="2">
        <v>55.24</v>
      </c>
      <c r="E192" s="2">
        <v>10.3</v>
      </c>
    </row>
    <row r="193" spans="1:5" x14ac:dyDescent="0.3">
      <c r="A193" s="35">
        <v>38687</v>
      </c>
      <c r="B193" s="2">
        <v>59.78</v>
      </c>
      <c r="C193" s="2">
        <v>59.41</v>
      </c>
      <c r="D193" s="2">
        <v>56.86</v>
      </c>
      <c r="E193" s="2">
        <v>13.05</v>
      </c>
    </row>
    <row r="194" spans="1:5" x14ac:dyDescent="0.3">
      <c r="A194" s="35">
        <v>38718</v>
      </c>
      <c r="B194" s="2">
        <v>66.010000000000005</v>
      </c>
      <c r="C194" s="2">
        <v>65.489999999999995</v>
      </c>
      <c r="D194" s="2">
        <v>62.99</v>
      </c>
      <c r="E194" s="2">
        <v>8.69</v>
      </c>
    </row>
    <row r="195" spans="1:5" x14ac:dyDescent="0.3">
      <c r="A195" s="35">
        <v>38749</v>
      </c>
      <c r="B195" s="2">
        <v>62.22</v>
      </c>
      <c r="C195" s="2">
        <v>61.63</v>
      </c>
      <c r="D195" s="2">
        <v>60.21</v>
      </c>
      <c r="E195" s="2">
        <v>7.54</v>
      </c>
    </row>
    <row r="196" spans="1:5" x14ac:dyDescent="0.3">
      <c r="A196" s="35">
        <v>38777</v>
      </c>
      <c r="B196" s="2">
        <v>64.33</v>
      </c>
      <c r="C196" s="2">
        <v>62.69</v>
      </c>
      <c r="D196" s="2">
        <v>62.06</v>
      </c>
      <c r="E196" s="2">
        <v>6.89</v>
      </c>
    </row>
    <row r="197" spans="1:5" x14ac:dyDescent="0.3">
      <c r="A197" s="35">
        <v>38808</v>
      </c>
      <c r="B197" s="2">
        <v>71.430000000000007</v>
      </c>
      <c r="C197" s="2">
        <v>69.44</v>
      </c>
      <c r="D197" s="2">
        <v>70.260000000000005</v>
      </c>
      <c r="E197" s="2">
        <v>7.16</v>
      </c>
    </row>
    <row r="198" spans="1:5" x14ac:dyDescent="0.3">
      <c r="A198" s="35">
        <v>38838</v>
      </c>
      <c r="B198" s="2">
        <v>72.510000000000005</v>
      </c>
      <c r="C198" s="2">
        <v>70.84</v>
      </c>
      <c r="D198" s="2">
        <v>69.78</v>
      </c>
      <c r="E198" s="2">
        <v>6.25</v>
      </c>
    </row>
    <row r="199" spans="1:5" x14ac:dyDescent="0.3">
      <c r="A199" s="35">
        <v>38869</v>
      </c>
      <c r="B199" s="2">
        <v>71.84</v>
      </c>
      <c r="C199" s="2">
        <v>70.95</v>
      </c>
      <c r="D199" s="2">
        <v>68.56</v>
      </c>
      <c r="E199" s="2">
        <v>6.21</v>
      </c>
    </row>
    <row r="200" spans="1:5" x14ac:dyDescent="0.3">
      <c r="A200" s="35">
        <v>38899</v>
      </c>
      <c r="B200" s="2">
        <v>76.27</v>
      </c>
      <c r="C200" s="2">
        <v>74.41</v>
      </c>
      <c r="D200" s="2">
        <v>73.67</v>
      </c>
      <c r="E200" s="2">
        <v>6.17</v>
      </c>
    </row>
    <row r="201" spans="1:5" x14ac:dyDescent="0.3">
      <c r="A201" s="35">
        <v>38930</v>
      </c>
      <c r="B201" s="2">
        <v>75.05</v>
      </c>
      <c r="C201" s="2">
        <v>73.040000000000006</v>
      </c>
      <c r="D201" s="2">
        <v>73.23</v>
      </c>
      <c r="E201" s="2">
        <v>7.14</v>
      </c>
    </row>
    <row r="202" spans="1:5" x14ac:dyDescent="0.3">
      <c r="A202" s="35">
        <v>38961</v>
      </c>
      <c r="B202" s="2">
        <v>63.91</v>
      </c>
      <c r="C202" s="2">
        <v>63.8</v>
      </c>
      <c r="D202" s="2">
        <v>61.96</v>
      </c>
      <c r="E202" s="2">
        <v>4.9000000000000004</v>
      </c>
    </row>
    <row r="203" spans="1:5" x14ac:dyDescent="0.3">
      <c r="A203" s="35">
        <v>38991</v>
      </c>
      <c r="B203" s="2">
        <v>59.52</v>
      </c>
      <c r="C203" s="2">
        <v>58.89</v>
      </c>
      <c r="D203" s="2">
        <v>57.81</v>
      </c>
      <c r="E203" s="2">
        <v>5.85</v>
      </c>
    </row>
    <row r="204" spans="1:5" x14ac:dyDescent="0.3">
      <c r="A204" s="35">
        <v>39022</v>
      </c>
      <c r="B204" s="2">
        <v>61.53</v>
      </c>
      <c r="C204" s="2">
        <v>59.08</v>
      </c>
      <c r="D204" s="2">
        <v>58.76</v>
      </c>
      <c r="E204" s="2">
        <v>7.41</v>
      </c>
    </row>
    <row r="205" spans="1:5" x14ac:dyDescent="0.3">
      <c r="A205" s="35">
        <v>39052</v>
      </c>
      <c r="B205" s="2">
        <v>64.67</v>
      </c>
      <c r="C205" s="2">
        <v>61.96</v>
      </c>
      <c r="D205" s="2">
        <v>62.47</v>
      </c>
      <c r="E205" s="2">
        <v>6.73</v>
      </c>
    </row>
    <row r="206" spans="1:5" x14ac:dyDescent="0.3">
      <c r="A206" s="35">
        <v>39083</v>
      </c>
      <c r="B206" s="2">
        <v>56.72</v>
      </c>
      <c r="C206" s="2">
        <v>54.51</v>
      </c>
      <c r="D206" s="2">
        <v>53.68</v>
      </c>
      <c r="E206" s="2">
        <v>6.55</v>
      </c>
    </row>
    <row r="207" spans="1:5" x14ac:dyDescent="0.3">
      <c r="A207" s="35">
        <v>39114</v>
      </c>
      <c r="B207" s="2">
        <v>62.56</v>
      </c>
      <c r="C207" s="2">
        <v>59.28</v>
      </c>
      <c r="D207" s="2">
        <v>57.56</v>
      </c>
      <c r="E207" s="2">
        <v>8</v>
      </c>
    </row>
    <row r="208" spans="1:5" x14ac:dyDescent="0.3">
      <c r="A208" s="35">
        <v>39142</v>
      </c>
      <c r="B208" s="2">
        <v>64.62</v>
      </c>
      <c r="C208" s="2">
        <v>60.44</v>
      </c>
      <c r="D208" s="2">
        <v>62.05</v>
      </c>
      <c r="E208" s="2">
        <v>7.11</v>
      </c>
    </row>
    <row r="209" spans="1:5" x14ac:dyDescent="0.3">
      <c r="A209" s="35">
        <v>39173</v>
      </c>
      <c r="B209" s="2">
        <v>69.19</v>
      </c>
      <c r="C209" s="2">
        <v>63.98</v>
      </c>
      <c r="D209" s="2">
        <v>67.489999999999995</v>
      </c>
      <c r="E209" s="2">
        <v>7.6</v>
      </c>
    </row>
    <row r="210" spans="1:5" x14ac:dyDescent="0.3">
      <c r="A210" s="35">
        <v>39203</v>
      </c>
      <c r="B210" s="2">
        <v>69.09</v>
      </c>
      <c r="C210" s="2">
        <v>63.46</v>
      </c>
      <c r="D210" s="2">
        <v>67.209999999999994</v>
      </c>
      <c r="E210" s="2">
        <v>7.64</v>
      </c>
    </row>
    <row r="211" spans="1:5" x14ac:dyDescent="0.3">
      <c r="A211" s="35">
        <v>39234</v>
      </c>
      <c r="B211" s="2">
        <v>73.2</v>
      </c>
      <c r="C211" s="2">
        <v>67.489999999999995</v>
      </c>
      <c r="D211" s="2">
        <v>71.05</v>
      </c>
      <c r="E211" s="2">
        <v>7.35</v>
      </c>
    </row>
    <row r="212" spans="1:5" x14ac:dyDescent="0.3">
      <c r="A212" s="35">
        <v>39264</v>
      </c>
      <c r="B212" s="2">
        <v>69.14</v>
      </c>
      <c r="C212" s="2">
        <v>74.12</v>
      </c>
      <c r="D212" s="2">
        <v>76.930000000000007</v>
      </c>
      <c r="E212" s="2">
        <v>6.22</v>
      </c>
    </row>
    <row r="213" spans="1:5" x14ac:dyDescent="0.3">
      <c r="A213" s="35">
        <v>39295</v>
      </c>
      <c r="B213" s="2">
        <v>73.33</v>
      </c>
      <c r="C213" s="2">
        <v>72.36</v>
      </c>
      <c r="D213" s="2">
        <v>70.760000000000005</v>
      </c>
      <c r="E213" s="2">
        <v>6.22</v>
      </c>
    </row>
    <row r="214" spans="1:5" x14ac:dyDescent="0.3">
      <c r="A214" s="35">
        <v>39326</v>
      </c>
      <c r="B214" s="2">
        <v>79.86</v>
      </c>
      <c r="C214" s="2">
        <v>79.92</v>
      </c>
      <c r="D214" s="2">
        <v>77.17</v>
      </c>
      <c r="E214" s="2">
        <v>6.08</v>
      </c>
    </row>
    <row r="215" spans="1:5" x14ac:dyDescent="0.3">
      <c r="A215" s="35">
        <v>39356</v>
      </c>
      <c r="B215" s="2">
        <v>86.25</v>
      </c>
      <c r="C215" s="2">
        <v>85.8</v>
      </c>
      <c r="D215" s="2">
        <v>82.34</v>
      </c>
      <c r="E215" s="2">
        <v>6.74</v>
      </c>
    </row>
    <row r="216" spans="1:5" x14ac:dyDescent="0.3">
      <c r="A216" s="35">
        <v>39387</v>
      </c>
      <c r="B216" s="2">
        <v>95.97</v>
      </c>
      <c r="C216" s="2">
        <v>94.77</v>
      </c>
      <c r="D216" s="2">
        <v>92.41</v>
      </c>
      <c r="E216" s="2">
        <v>7.1</v>
      </c>
    </row>
    <row r="217" spans="1:5" x14ac:dyDescent="0.3">
      <c r="A217" s="35">
        <v>39417</v>
      </c>
      <c r="B217" s="2">
        <v>95.32</v>
      </c>
      <c r="C217" s="2">
        <v>91.69</v>
      </c>
      <c r="D217" s="2">
        <v>90.93</v>
      </c>
      <c r="E217" s="2">
        <v>7.11</v>
      </c>
    </row>
    <row r="218" spans="1:5" x14ac:dyDescent="0.3">
      <c r="A218" s="35">
        <v>39448</v>
      </c>
      <c r="B218" s="2">
        <v>96.12</v>
      </c>
      <c r="C218" s="2">
        <v>92.97</v>
      </c>
      <c r="D218" s="2">
        <v>92.18</v>
      </c>
      <c r="E218" s="2">
        <v>7.99</v>
      </c>
    </row>
    <row r="219" spans="1:5" x14ac:dyDescent="0.3">
      <c r="A219" s="35">
        <v>39479</v>
      </c>
      <c r="B219" s="2">
        <v>98.45</v>
      </c>
      <c r="C219" s="2">
        <v>95.39</v>
      </c>
      <c r="D219" s="2">
        <v>94.99</v>
      </c>
      <c r="E219" s="2">
        <v>8.5399999999999991</v>
      </c>
    </row>
    <row r="220" spans="1:5" x14ac:dyDescent="0.3">
      <c r="A220" s="35">
        <v>39508</v>
      </c>
      <c r="B220" s="2">
        <v>107.45</v>
      </c>
      <c r="C220" s="2">
        <v>105.45</v>
      </c>
      <c r="D220" s="2">
        <v>103.64</v>
      </c>
      <c r="E220" s="2">
        <v>9.41</v>
      </c>
    </row>
    <row r="221" spans="1:5" x14ac:dyDescent="0.3">
      <c r="A221" s="35">
        <v>39539</v>
      </c>
      <c r="B221" s="2">
        <v>115.13</v>
      </c>
      <c r="C221" s="2">
        <v>112.58</v>
      </c>
      <c r="D221" s="2">
        <v>109.07</v>
      </c>
      <c r="E221" s="2">
        <v>10.18</v>
      </c>
    </row>
    <row r="222" spans="1:5" x14ac:dyDescent="0.3">
      <c r="A222" s="35">
        <v>39569</v>
      </c>
      <c r="B222" s="2">
        <v>128.74</v>
      </c>
      <c r="C222" s="2">
        <v>125.4</v>
      </c>
      <c r="D222" s="2">
        <v>122.8</v>
      </c>
      <c r="E222" s="2">
        <v>11.27</v>
      </c>
    </row>
    <row r="223" spans="1:5" x14ac:dyDescent="0.3">
      <c r="A223" s="35">
        <v>39600</v>
      </c>
      <c r="B223" s="2">
        <v>137.91</v>
      </c>
      <c r="C223" s="2">
        <v>133.88</v>
      </c>
      <c r="D223" s="2">
        <v>132.32</v>
      </c>
      <c r="E223" s="2">
        <v>12.69</v>
      </c>
    </row>
    <row r="224" spans="1:5" x14ac:dyDescent="0.3">
      <c r="A224" s="35">
        <v>39630</v>
      </c>
      <c r="B224" s="2">
        <v>137.80000000000001</v>
      </c>
      <c r="C224" s="2">
        <v>133.37</v>
      </c>
      <c r="D224" s="2">
        <v>132.72</v>
      </c>
      <c r="E224" s="2">
        <v>11.09</v>
      </c>
    </row>
    <row r="225" spans="1:5" x14ac:dyDescent="0.3">
      <c r="A225" s="35">
        <v>39661</v>
      </c>
      <c r="B225" s="2">
        <v>119.41</v>
      </c>
      <c r="C225" s="2">
        <v>116.67</v>
      </c>
      <c r="D225" s="2">
        <v>113.24</v>
      </c>
      <c r="E225" s="2">
        <v>8.26</v>
      </c>
    </row>
    <row r="226" spans="1:5" x14ac:dyDescent="0.3">
      <c r="A226" s="35">
        <v>39692</v>
      </c>
      <c r="B226" s="2">
        <v>107.07</v>
      </c>
      <c r="C226" s="2">
        <v>104.11</v>
      </c>
      <c r="D226" s="2">
        <v>97.23</v>
      </c>
      <c r="E226" s="2">
        <v>7.67</v>
      </c>
    </row>
    <row r="227" spans="1:5" x14ac:dyDescent="0.3">
      <c r="A227" s="35">
        <v>39722</v>
      </c>
      <c r="B227" s="2">
        <v>78.78</v>
      </c>
      <c r="C227" s="2">
        <v>76.61</v>
      </c>
      <c r="D227" s="2">
        <v>71.58</v>
      </c>
      <c r="E227" s="2">
        <v>6.74</v>
      </c>
    </row>
    <row r="228" spans="1:5" x14ac:dyDescent="0.3">
      <c r="A228" s="35">
        <v>39753</v>
      </c>
      <c r="B228" s="2">
        <v>56.74</v>
      </c>
      <c r="C228" s="2">
        <v>57.31</v>
      </c>
      <c r="D228" s="2">
        <v>52.45</v>
      </c>
      <c r="E228" s="2">
        <v>6.68</v>
      </c>
    </row>
    <row r="229" spans="1:5" x14ac:dyDescent="0.3">
      <c r="A229" s="35">
        <v>39783</v>
      </c>
      <c r="B229" s="2">
        <v>43.93</v>
      </c>
      <c r="C229" s="2">
        <v>41.12</v>
      </c>
      <c r="D229" s="2">
        <v>39.950000000000003</v>
      </c>
      <c r="E229" s="2">
        <v>5.82</v>
      </c>
    </row>
    <row r="230" spans="1:5" x14ac:dyDescent="0.3">
      <c r="A230" s="35">
        <v>39814</v>
      </c>
      <c r="B230" s="93">
        <v>47.17</v>
      </c>
      <c r="C230" s="2">
        <v>41.71</v>
      </c>
      <c r="D230" s="2">
        <v>43.44</v>
      </c>
      <c r="E230" s="2">
        <v>5.24</v>
      </c>
    </row>
    <row r="231" spans="1:5" x14ac:dyDescent="0.3">
      <c r="A231" s="35">
        <v>39845</v>
      </c>
      <c r="B231" s="93">
        <v>45.63</v>
      </c>
      <c r="C231" s="2">
        <v>39.090000000000003</v>
      </c>
      <c r="D231" s="2">
        <v>43.32</v>
      </c>
      <c r="E231" s="2">
        <v>4.5199999999999996</v>
      </c>
    </row>
    <row r="232" spans="1:5" x14ac:dyDescent="0.3">
      <c r="A232" s="35">
        <v>39873</v>
      </c>
      <c r="B232" s="93">
        <v>50.08</v>
      </c>
      <c r="C232" s="2">
        <v>47.94</v>
      </c>
      <c r="D232" s="2">
        <v>46.54</v>
      </c>
      <c r="E232" s="2">
        <v>3.96</v>
      </c>
    </row>
    <row r="233" spans="1:5" x14ac:dyDescent="0.3">
      <c r="A233" s="35">
        <v>39904</v>
      </c>
      <c r="B233" s="93">
        <v>52.32</v>
      </c>
      <c r="C233" s="2">
        <v>49.65</v>
      </c>
      <c r="D233" s="2">
        <v>50.18</v>
      </c>
      <c r="E233" s="2">
        <v>3.5</v>
      </c>
    </row>
    <row r="234" spans="1:5" x14ac:dyDescent="0.3">
      <c r="A234" s="35">
        <v>39934</v>
      </c>
      <c r="B234" s="93">
        <v>60.29</v>
      </c>
      <c r="C234" s="2">
        <v>59.03</v>
      </c>
      <c r="D234" s="2">
        <v>57.3</v>
      </c>
      <c r="E234" s="2">
        <v>3.83</v>
      </c>
    </row>
    <row r="235" spans="1:5" x14ac:dyDescent="0.3">
      <c r="A235" s="35">
        <v>39965</v>
      </c>
      <c r="B235" s="93">
        <v>71.150000000000006</v>
      </c>
      <c r="C235" s="2">
        <v>69.64</v>
      </c>
      <c r="D235" s="2">
        <v>68.61</v>
      </c>
      <c r="E235" s="2">
        <v>3.8</v>
      </c>
    </row>
    <row r="236" spans="1:5" x14ac:dyDescent="0.3">
      <c r="A236" s="35">
        <v>39995</v>
      </c>
      <c r="B236" s="93">
        <v>66.790000000000006</v>
      </c>
      <c r="C236" s="2">
        <v>64.150000000000006</v>
      </c>
      <c r="D236" s="2">
        <v>64.44</v>
      </c>
      <c r="E236" s="2">
        <v>3.38</v>
      </c>
    </row>
    <row r="237" spans="1:5" x14ac:dyDescent="0.3">
      <c r="A237" s="35">
        <v>40026</v>
      </c>
      <c r="B237" s="93">
        <v>74.31</v>
      </c>
      <c r="C237" s="2">
        <v>71.05</v>
      </c>
      <c r="D237" s="2">
        <v>72.510000000000005</v>
      </c>
      <c r="E237" s="2">
        <v>3.14</v>
      </c>
    </row>
    <row r="238" spans="1:5" x14ac:dyDescent="0.3">
      <c r="A238" s="35">
        <v>40057</v>
      </c>
      <c r="B238" s="93">
        <v>70.180000000000007</v>
      </c>
      <c r="C238" s="2">
        <v>69.41</v>
      </c>
      <c r="D238" s="2">
        <v>67.650000000000006</v>
      </c>
      <c r="E238" s="2">
        <v>2.99</v>
      </c>
    </row>
    <row r="239" spans="1:5" x14ac:dyDescent="0.3">
      <c r="A239" s="35">
        <v>40087</v>
      </c>
      <c r="B239" s="93">
        <v>76.430000000000007</v>
      </c>
      <c r="C239" s="2">
        <v>75.72</v>
      </c>
      <c r="D239" s="2">
        <v>72.77</v>
      </c>
      <c r="E239" s="2">
        <v>4.01</v>
      </c>
    </row>
    <row r="240" spans="1:5" x14ac:dyDescent="0.3">
      <c r="A240" s="35">
        <v>40118</v>
      </c>
      <c r="B240" s="93">
        <v>79.62</v>
      </c>
      <c r="C240" s="2">
        <v>77.989999999999995</v>
      </c>
      <c r="D240" s="2">
        <v>76.66</v>
      </c>
      <c r="E240" s="2">
        <v>3.66</v>
      </c>
    </row>
    <row r="241" spans="1:5" x14ac:dyDescent="0.3">
      <c r="A241" s="35">
        <v>40148</v>
      </c>
      <c r="B241" s="93">
        <v>77.33</v>
      </c>
      <c r="C241" s="2">
        <v>74.47</v>
      </c>
      <c r="D241" s="2">
        <v>74.459999999999994</v>
      </c>
      <c r="E241" s="2">
        <v>5.35</v>
      </c>
    </row>
    <row r="242" spans="1:5" x14ac:dyDescent="0.3">
      <c r="A242" s="35">
        <v>40179</v>
      </c>
      <c r="B242" s="93">
        <v>80.16</v>
      </c>
      <c r="C242" s="2">
        <v>78.33</v>
      </c>
      <c r="D242" s="2">
        <v>76.17</v>
      </c>
      <c r="E242" s="2">
        <v>5.83</v>
      </c>
    </row>
    <row r="243" spans="1:5" x14ac:dyDescent="0.3">
      <c r="A243" s="35">
        <v>40210</v>
      </c>
      <c r="B243" s="93">
        <v>77.430000000000007</v>
      </c>
      <c r="C243" s="2">
        <v>76.39</v>
      </c>
      <c r="D243" s="2">
        <v>73.75</v>
      </c>
      <c r="E243" s="2">
        <v>5.32</v>
      </c>
    </row>
    <row r="244" spans="1:5" x14ac:dyDescent="0.3">
      <c r="A244" s="35">
        <v>40238</v>
      </c>
      <c r="B244" s="93">
        <v>82.04</v>
      </c>
      <c r="C244" s="2">
        <v>81.2</v>
      </c>
      <c r="D244" s="2">
        <v>78.83</v>
      </c>
      <c r="E244" s="2">
        <v>4.29</v>
      </c>
    </row>
    <row r="245" spans="1:5" x14ac:dyDescent="0.3">
      <c r="A245" s="35">
        <v>40269</v>
      </c>
      <c r="B245" s="93">
        <v>87.9</v>
      </c>
      <c r="C245" s="2">
        <v>84.29</v>
      </c>
      <c r="D245" s="2">
        <v>84.82</v>
      </c>
      <c r="E245" s="2">
        <v>4.03</v>
      </c>
    </row>
    <row r="246" spans="1:5" x14ac:dyDescent="0.3">
      <c r="A246" s="35">
        <v>40299</v>
      </c>
      <c r="B246" s="93">
        <v>79.73</v>
      </c>
      <c r="C246" s="2">
        <v>73.739999999999995</v>
      </c>
      <c r="D246" s="2">
        <v>75.95</v>
      </c>
      <c r="E246" s="2">
        <v>4.1399999999999997</v>
      </c>
    </row>
    <row r="247" spans="1:5" x14ac:dyDescent="0.3">
      <c r="A247" s="35">
        <v>40330</v>
      </c>
      <c r="B247" s="93">
        <v>78.87</v>
      </c>
      <c r="C247" s="2">
        <v>75.34</v>
      </c>
      <c r="D247" s="2">
        <v>74.760000000000005</v>
      </c>
      <c r="E247" s="2">
        <v>4.8</v>
      </c>
    </row>
    <row r="248" spans="1:5" x14ac:dyDescent="0.3">
      <c r="A248" s="35">
        <v>40360</v>
      </c>
      <c r="B248" s="93">
        <v>79</v>
      </c>
      <c r="C248" s="2">
        <v>76.319999999999993</v>
      </c>
      <c r="D248" s="2">
        <v>75.58</v>
      </c>
      <c r="E248" s="2">
        <v>4.63</v>
      </c>
    </row>
    <row r="249" spans="1:5" x14ac:dyDescent="0.3">
      <c r="A249" s="35">
        <v>40391</v>
      </c>
      <c r="B249" s="93">
        <v>79.61</v>
      </c>
      <c r="C249" s="2">
        <v>76.599999999999994</v>
      </c>
      <c r="D249" s="2">
        <v>77.040000000000006</v>
      </c>
      <c r="E249" s="2">
        <v>4.32</v>
      </c>
    </row>
    <row r="250" spans="1:5" x14ac:dyDescent="0.3">
      <c r="A250" s="35">
        <v>40422</v>
      </c>
      <c r="B250" s="93">
        <v>80.14</v>
      </c>
      <c r="C250" s="2">
        <v>75.239999999999995</v>
      </c>
      <c r="D250" s="2">
        <v>77.84</v>
      </c>
      <c r="E250" s="2">
        <v>3.89</v>
      </c>
    </row>
    <row r="251" spans="1:5" x14ac:dyDescent="0.3">
      <c r="A251" s="35">
        <v>40452</v>
      </c>
      <c r="B251" s="93">
        <v>85.23</v>
      </c>
      <c r="C251" s="2">
        <v>81.89</v>
      </c>
      <c r="D251" s="2">
        <v>82.67</v>
      </c>
      <c r="E251" s="2">
        <v>3.43</v>
      </c>
    </row>
    <row r="252" spans="1:5" x14ac:dyDescent="0.3">
      <c r="A252" s="35">
        <v>40483</v>
      </c>
      <c r="B252" s="93">
        <v>88.16</v>
      </c>
      <c r="C252" s="2">
        <v>84.25</v>
      </c>
      <c r="D252" s="2">
        <v>85.28</v>
      </c>
      <c r="E252" s="2">
        <v>3.71</v>
      </c>
    </row>
    <row r="253" spans="1:5" x14ac:dyDescent="0.3">
      <c r="A253" s="35">
        <v>40513</v>
      </c>
      <c r="B253" s="93">
        <v>94.31</v>
      </c>
      <c r="C253" s="2">
        <v>89.15</v>
      </c>
      <c r="D253" s="2">
        <v>91.45</v>
      </c>
      <c r="E253" s="2">
        <v>4.25</v>
      </c>
    </row>
    <row r="254" spans="1:5" x14ac:dyDescent="0.3">
      <c r="A254" s="35">
        <v>40544</v>
      </c>
      <c r="B254" s="93">
        <v>97.83</v>
      </c>
      <c r="C254" s="2">
        <v>89.17</v>
      </c>
      <c r="D254" s="2">
        <v>96.52</v>
      </c>
      <c r="E254" s="2">
        <v>4.49</v>
      </c>
    </row>
    <row r="255" spans="1:5" x14ac:dyDescent="0.3">
      <c r="A255" s="35">
        <v>40575</v>
      </c>
      <c r="B255" s="93">
        <v>106.21</v>
      </c>
      <c r="C255" s="2">
        <v>88.58</v>
      </c>
      <c r="D255" s="2">
        <v>103.72</v>
      </c>
      <c r="E255" s="2">
        <v>4.09</v>
      </c>
    </row>
    <row r="256" spans="1:5" x14ac:dyDescent="0.3">
      <c r="A256" s="35">
        <v>40603</v>
      </c>
      <c r="B256" s="93">
        <v>117.41</v>
      </c>
      <c r="C256" s="2">
        <v>102.86</v>
      </c>
      <c r="D256" s="2">
        <v>114.64</v>
      </c>
      <c r="E256" s="2">
        <v>3.97</v>
      </c>
    </row>
    <row r="257" spans="1:5" x14ac:dyDescent="0.3">
      <c r="A257" s="35">
        <v>40634</v>
      </c>
      <c r="B257" s="93">
        <v>126.03</v>
      </c>
      <c r="C257" s="2">
        <v>109.53</v>
      </c>
      <c r="D257" s="2">
        <v>123.26</v>
      </c>
      <c r="E257" s="2">
        <v>4.24</v>
      </c>
    </row>
    <row r="258" spans="1:5" x14ac:dyDescent="0.3">
      <c r="A258" s="35">
        <v>40664</v>
      </c>
      <c r="B258" s="93">
        <v>116.44</v>
      </c>
      <c r="C258" s="2">
        <v>100.9</v>
      </c>
      <c r="D258" s="2">
        <v>114.99</v>
      </c>
      <c r="E258" s="2">
        <v>4.3099999999999996</v>
      </c>
    </row>
    <row r="259" spans="1:5" x14ac:dyDescent="0.3">
      <c r="A259" s="35">
        <v>40695</v>
      </c>
      <c r="B259" s="93">
        <v>113.24</v>
      </c>
      <c r="C259" s="2">
        <v>96.26</v>
      </c>
      <c r="D259" s="2">
        <v>113.83</v>
      </c>
      <c r="E259" s="2">
        <v>4.54</v>
      </c>
    </row>
    <row r="260" spans="1:5" x14ac:dyDescent="0.3">
      <c r="A260" s="35">
        <v>40725</v>
      </c>
      <c r="B260" s="93">
        <v>115.86</v>
      </c>
      <c r="C260" s="2">
        <v>97.3</v>
      </c>
      <c r="D260" s="2">
        <v>116.97</v>
      </c>
      <c r="E260" s="2">
        <v>4.42</v>
      </c>
    </row>
    <row r="261" spans="1:5" x14ac:dyDescent="0.3">
      <c r="A261" s="35">
        <v>40756</v>
      </c>
      <c r="B261" s="93">
        <v>109.29</v>
      </c>
      <c r="C261" s="2">
        <v>86.33</v>
      </c>
      <c r="D261" s="2">
        <v>110.22</v>
      </c>
      <c r="E261" s="2">
        <v>4.0599999999999996</v>
      </c>
    </row>
    <row r="262" spans="1:5" x14ac:dyDescent="0.3">
      <c r="A262" s="35">
        <v>40787</v>
      </c>
      <c r="B262" s="93">
        <v>112.67</v>
      </c>
      <c r="C262" s="2">
        <v>85.52</v>
      </c>
      <c r="D262" s="2">
        <v>112.83</v>
      </c>
      <c r="E262" s="2">
        <v>3.9</v>
      </c>
    </row>
    <row r="263" spans="1:5" x14ac:dyDescent="0.3">
      <c r="A263" s="35">
        <v>40817</v>
      </c>
      <c r="B263" s="93">
        <v>111.82</v>
      </c>
      <c r="C263" s="2">
        <v>86.32</v>
      </c>
      <c r="D263" s="2">
        <v>109.55</v>
      </c>
      <c r="E263" s="2">
        <v>3.57</v>
      </c>
    </row>
    <row r="264" spans="1:5" x14ac:dyDescent="0.3">
      <c r="A264" s="35">
        <v>40848</v>
      </c>
      <c r="B264" s="93">
        <v>111.41</v>
      </c>
      <c r="C264" s="2">
        <v>97.16</v>
      </c>
      <c r="D264" s="2">
        <v>110.77</v>
      </c>
      <c r="E264" s="2">
        <v>3.24</v>
      </c>
    </row>
    <row r="265" spans="1:5" x14ac:dyDescent="0.3">
      <c r="A265" s="35">
        <v>40878</v>
      </c>
      <c r="B265" s="93">
        <v>108.62</v>
      </c>
      <c r="C265" s="2">
        <v>98.56</v>
      </c>
      <c r="D265" s="2">
        <v>107.87</v>
      </c>
      <c r="E265" s="2">
        <v>3.17</v>
      </c>
    </row>
    <row r="266" spans="1:5" x14ac:dyDescent="0.3">
      <c r="A266" s="35">
        <v>40909</v>
      </c>
      <c r="B266" s="93">
        <v>111.81</v>
      </c>
      <c r="C266" s="2">
        <v>100.27</v>
      </c>
      <c r="D266" s="2">
        <v>110.69</v>
      </c>
      <c r="E266" s="2">
        <v>2.67</v>
      </c>
    </row>
    <row r="267" spans="1:5" x14ac:dyDescent="0.3">
      <c r="A267" s="35">
        <v>40940</v>
      </c>
      <c r="B267" s="93">
        <v>120.45</v>
      </c>
      <c r="C267" s="2">
        <v>102.2</v>
      </c>
      <c r="D267" s="2">
        <v>119.33</v>
      </c>
      <c r="E267" s="2">
        <v>2.5099999999999998</v>
      </c>
    </row>
    <row r="268" spans="1:5" x14ac:dyDescent="0.3">
      <c r="A268" s="35">
        <v>40969</v>
      </c>
      <c r="B268" s="93">
        <v>127.39</v>
      </c>
      <c r="C268" s="2">
        <v>106.16</v>
      </c>
      <c r="D268" s="2">
        <v>125.45</v>
      </c>
      <c r="E268" s="2">
        <v>2.17</v>
      </c>
    </row>
    <row r="269" spans="1:5" x14ac:dyDescent="0.3">
      <c r="A269" s="35">
        <v>41000</v>
      </c>
      <c r="B269" s="93">
        <v>122.51</v>
      </c>
      <c r="C269" s="2">
        <v>103.32</v>
      </c>
      <c r="D269" s="2">
        <v>119.75</v>
      </c>
      <c r="E269" s="2">
        <v>1.95</v>
      </c>
    </row>
    <row r="270" spans="1:5" x14ac:dyDescent="0.3">
      <c r="A270" s="35">
        <v>41030</v>
      </c>
      <c r="B270" s="93">
        <v>108</v>
      </c>
      <c r="C270" s="2">
        <v>94.66</v>
      </c>
      <c r="D270" s="2">
        <v>110.34</v>
      </c>
      <c r="E270" s="2">
        <v>2.4300000000000002</v>
      </c>
    </row>
    <row r="271" spans="1:5" x14ac:dyDescent="0.3">
      <c r="A271" s="35">
        <v>41061</v>
      </c>
      <c r="B271" s="93">
        <v>94.9</v>
      </c>
      <c r="C271" s="2">
        <v>82.3</v>
      </c>
      <c r="D271" s="2">
        <v>95.16</v>
      </c>
      <c r="E271" s="2">
        <v>2.46</v>
      </c>
    </row>
    <row r="272" spans="1:5" x14ac:dyDescent="0.3">
      <c r="A272" s="35">
        <v>41091</v>
      </c>
      <c r="B272" s="93">
        <v>103.49</v>
      </c>
      <c r="C272" s="2">
        <v>87.9</v>
      </c>
      <c r="D272" s="2">
        <v>102.62</v>
      </c>
      <c r="E272" s="2">
        <v>2.95</v>
      </c>
    </row>
    <row r="273" spans="1:8" x14ac:dyDescent="0.3">
      <c r="A273" s="35">
        <v>41122</v>
      </c>
      <c r="B273" s="93">
        <v>111.77</v>
      </c>
      <c r="C273" s="2">
        <v>94.13</v>
      </c>
      <c r="D273" s="2">
        <v>113.36</v>
      </c>
      <c r="E273" s="2">
        <v>2.84</v>
      </c>
    </row>
    <row r="274" spans="1:8" x14ac:dyDescent="0.3">
      <c r="A274" s="35">
        <v>41153</v>
      </c>
      <c r="B274" s="93">
        <v>112.99</v>
      </c>
      <c r="C274" s="2">
        <v>94.51</v>
      </c>
      <c r="D274" s="2">
        <v>112.86</v>
      </c>
      <c r="E274" s="2">
        <v>2.85</v>
      </c>
    </row>
    <row r="275" spans="1:8" x14ac:dyDescent="0.3">
      <c r="A275" s="35">
        <v>41183</v>
      </c>
      <c r="B275" s="93">
        <v>110.24</v>
      </c>
      <c r="C275" s="2">
        <v>89.49</v>
      </c>
      <c r="D275" s="2">
        <v>111.71</v>
      </c>
      <c r="E275" s="2">
        <v>3.32</v>
      </c>
    </row>
    <row r="276" spans="1:8" x14ac:dyDescent="0.3">
      <c r="A276" s="35">
        <v>41214</v>
      </c>
      <c r="B276" s="93">
        <v>108.51</v>
      </c>
      <c r="C276" s="2">
        <v>86.53</v>
      </c>
      <c r="D276" s="2">
        <v>109.06</v>
      </c>
      <c r="E276" s="2">
        <v>3.54</v>
      </c>
    </row>
    <row r="277" spans="1:8" x14ac:dyDescent="0.3">
      <c r="A277" s="35">
        <v>41244</v>
      </c>
      <c r="B277" s="93">
        <v>109.47</v>
      </c>
      <c r="C277" s="2">
        <v>87.86</v>
      </c>
      <c r="D277" s="2">
        <v>109.49</v>
      </c>
      <c r="E277" s="2">
        <v>3.34</v>
      </c>
    </row>
    <row r="278" spans="1:8" x14ac:dyDescent="0.3">
      <c r="A278" s="35">
        <v>41275</v>
      </c>
      <c r="B278" s="93">
        <v>112.73</v>
      </c>
      <c r="C278" s="2">
        <v>94.76</v>
      </c>
      <c r="D278" s="2">
        <v>112.96</v>
      </c>
      <c r="E278" s="2">
        <v>3.33</v>
      </c>
    </row>
    <row r="279" spans="1:8" x14ac:dyDescent="0.3">
      <c r="A279" s="35">
        <v>41306</v>
      </c>
      <c r="B279" s="93">
        <v>116.3</v>
      </c>
      <c r="C279" s="2">
        <v>95.31</v>
      </c>
      <c r="D279" s="2">
        <v>116.05</v>
      </c>
      <c r="E279" s="2">
        <v>3.33</v>
      </c>
    </row>
    <row r="280" spans="1:8" x14ac:dyDescent="0.3">
      <c r="A280" s="35">
        <v>41334</v>
      </c>
      <c r="B280" s="93">
        <v>112.82</v>
      </c>
      <c r="C280" s="2">
        <v>92.94</v>
      </c>
      <c r="D280" s="2">
        <v>108.47</v>
      </c>
      <c r="E280" s="2">
        <v>3.81</v>
      </c>
    </row>
    <row r="281" spans="1:8" x14ac:dyDescent="0.3">
      <c r="A281" s="35">
        <v>41365</v>
      </c>
      <c r="B281" s="93">
        <v>105.42</v>
      </c>
      <c r="C281" s="2">
        <v>92.02</v>
      </c>
      <c r="D281" s="2">
        <v>102.25</v>
      </c>
      <c r="E281" s="2">
        <v>4.17</v>
      </c>
    </row>
    <row r="282" spans="1:8" x14ac:dyDescent="0.3">
      <c r="A282" s="35">
        <v>41395</v>
      </c>
      <c r="B282" s="93">
        <v>104.27</v>
      </c>
      <c r="C282" s="2">
        <v>94.51</v>
      </c>
      <c r="D282" s="2">
        <v>102.56</v>
      </c>
      <c r="E282" s="2">
        <v>4.04</v>
      </c>
    </row>
    <row r="283" spans="1:8" x14ac:dyDescent="0.3">
      <c r="A283" s="35">
        <v>41426</v>
      </c>
      <c r="B283" s="93">
        <v>104.19</v>
      </c>
      <c r="C283" s="2">
        <v>95.77</v>
      </c>
      <c r="D283" s="2">
        <v>102.92</v>
      </c>
      <c r="E283" s="2">
        <v>3.83</v>
      </c>
    </row>
    <row r="284" spans="1:8" x14ac:dyDescent="0.3">
      <c r="A284" s="35">
        <v>41456</v>
      </c>
      <c r="B284" s="93">
        <v>110.52</v>
      </c>
      <c r="C284" s="2">
        <v>104.67</v>
      </c>
      <c r="D284" s="2">
        <v>107.93</v>
      </c>
      <c r="E284" s="2">
        <v>3.62</v>
      </c>
    </row>
    <row r="285" spans="1:8" x14ac:dyDescent="0.3">
      <c r="A285" s="35">
        <v>41487</v>
      </c>
      <c r="B285" s="93">
        <v>110.95</v>
      </c>
      <c r="C285" s="2">
        <v>106.57</v>
      </c>
      <c r="D285" s="2">
        <v>111.28</v>
      </c>
      <c r="E285" s="2">
        <v>3.43</v>
      </c>
    </row>
    <row r="286" spans="1:8" x14ac:dyDescent="0.3">
      <c r="A286" s="35">
        <v>41518</v>
      </c>
      <c r="B286" s="93">
        <v>108.17</v>
      </c>
      <c r="C286" s="2">
        <v>106.29</v>
      </c>
      <c r="D286" s="2">
        <v>111.6</v>
      </c>
      <c r="E286" s="2">
        <v>3.62</v>
      </c>
    </row>
    <row r="287" spans="1:8" x14ac:dyDescent="0.3">
      <c r="A287" s="35">
        <v>41548</v>
      </c>
      <c r="B287" s="93">
        <v>102.85</v>
      </c>
      <c r="C287" s="2">
        <v>100.54</v>
      </c>
      <c r="D287" s="2">
        <v>109.08</v>
      </c>
      <c r="E287" s="2">
        <v>3.68</v>
      </c>
    </row>
    <row r="288" spans="1:8" x14ac:dyDescent="0.3">
      <c r="A288" s="35">
        <v>41579</v>
      </c>
      <c r="B288" s="93">
        <v>97.18</v>
      </c>
      <c r="C288" s="2">
        <v>93.86</v>
      </c>
      <c r="D288" s="2">
        <v>107.79</v>
      </c>
      <c r="E288" s="2">
        <v>3.64</v>
      </c>
      <c r="H288" s="3"/>
    </row>
    <row r="289" spans="1:10" x14ac:dyDescent="0.3">
      <c r="A289" s="35">
        <v>41609</v>
      </c>
      <c r="B289" s="93">
        <v>102.79</v>
      </c>
      <c r="C289" s="2">
        <v>97.63</v>
      </c>
      <c r="D289" s="2">
        <v>110.76</v>
      </c>
      <c r="E289" s="2">
        <v>4.24</v>
      </c>
      <c r="G289" s="3"/>
      <c r="H289" s="83"/>
      <c r="J289" s="83"/>
    </row>
    <row r="290" spans="1:10" x14ac:dyDescent="0.3">
      <c r="A290" s="35">
        <v>41640</v>
      </c>
      <c r="B290" s="93">
        <v>102.79</v>
      </c>
      <c r="C290" s="2">
        <v>94.62</v>
      </c>
      <c r="D290" s="2">
        <v>108.12</v>
      </c>
      <c r="E290" s="2">
        <v>4.71</v>
      </c>
    </row>
    <row r="291" spans="1:10" x14ac:dyDescent="0.3">
      <c r="A291" s="35">
        <v>41671</v>
      </c>
      <c r="B291" s="93">
        <v>106.36</v>
      </c>
      <c r="C291" s="2">
        <v>100.82</v>
      </c>
      <c r="D291" s="2">
        <v>108.9</v>
      </c>
      <c r="E291" s="2">
        <v>6</v>
      </c>
    </row>
    <row r="292" spans="1:10" x14ac:dyDescent="0.3">
      <c r="A292" s="35">
        <v>41699</v>
      </c>
      <c r="B292" s="93">
        <v>104.13</v>
      </c>
      <c r="C292" s="2">
        <v>100.8</v>
      </c>
      <c r="D292" s="2">
        <v>107.48</v>
      </c>
      <c r="E292" s="2">
        <v>4.9000000000000004</v>
      </c>
    </row>
    <row r="293" spans="1:10" x14ac:dyDescent="0.3">
      <c r="A293" s="35">
        <v>41730</v>
      </c>
      <c r="B293" s="93">
        <v>104.15</v>
      </c>
      <c r="C293" s="2">
        <v>102.07</v>
      </c>
      <c r="D293" s="2">
        <v>107.76</v>
      </c>
      <c r="E293" s="2">
        <v>4.66</v>
      </c>
    </row>
    <row r="294" spans="1:10" x14ac:dyDescent="0.3">
      <c r="A294" s="35">
        <v>41760</v>
      </c>
      <c r="B294" s="93">
        <v>104.27</v>
      </c>
      <c r="C294" s="2">
        <v>102.18</v>
      </c>
      <c r="D294" s="2">
        <v>109.54</v>
      </c>
      <c r="E294" s="2">
        <v>4.58</v>
      </c>
    </row>
    <row r="295" spans="1:10" x14ac:dyDescent="0.3">
      <c r="A295" s="35">
        <v>41791</v>
      </c>
      <c r="B295" s="93">
        <v>108.22</v>
      </c>
      <c r="C295" s="2">
        <v>105.79</v>
      </c>
      <c r="D295" s="2">
        <v>111.8</v>
      </c>
      <c r="E295" s="2">
        <v>4.59</v>
      </c>
    </row>
    <row r="296" spans="1:10" x14ac:dyDescent="0.3">
      <c r="A296" s="35">
        <v>41821</v>
      </c>
      <c r="B296" s="93">
        <v>106.41</v>
      </c>
      <c r="C296" s="2">
        <v>103.59</v>
      </c>
      <c r="D296" s="2">
        <v>106.77</v>
      </c>
      <c r="E296" s="2">
        <v>4.05</v>
      </c>
    </row>
    <row r="297" spans="1:10" x14ac:dyDescent="0.3">
      <c r="A297" s="35">
        <v>41852</v>
      </c>
      <c r="B297" s="93">
        <v>100.13</v>
      </c>
      <c r="C297" s="2">
        <v>96.54</v>
      </c>
      <c r="D297" s="2">
        <v>101.61</v>
      </c>
      <c r="E297" s="2">
        <v>3.91</v>
      </c>
    </row>
    <row r="298" spans="1:10" x14ac:dyDescent="0.3">
      <c r="A298" s="35">
        <v>41883</v>
      </c>
      <c r="B298" s="93">
        <v>96.3</v>
      </c>
      <c r="C298" s="2">
        <v>93.21</v>
      </c>
      <c r="D298" s="2">
        <v>97.09</v>
      </c>
      <c r="E298" s="2">
        <v>3.92</v>
      </c>
    </row>
    <row r="299" spans="1:10" x14ac:dyDescent="0.3">
      <c r="A299" s="35">
        <v>41913</v>
      </c>
      <c r="B299" s="93">
        <v>87.6</v>
      </c>
      <c r="C299" s="2">
        <v>84.4</v>
      </c>
      <c r="D299" s="2">
        <v>87.43</v>
      </c>
      <c r="E299" s="2">
        <v>3.78</v>
      </c>
    </row>
    <row r="300" spans="1:10" x14ac:dyDescent="0.3">
      <c r="A300" s="35">
        <v>41944</v>
      </c>
      <c r="B300" s="93">
        <v>79.64</v>
      </c>
      <c r="C300" s="2">
        <v>75.790000000000006</v>
      </c>
      <c r="D300" s="2">
        <v>79.44</v>
      </c>
      <c r="E300" s="2">
        <v>4.12</v>
      </c>
    </row>
    <row r="301" spans="1:10" x14ac:dyDescent="0.3">
      <c r="A301" s="35">
        <v>41974</v>
      </c>
      <c r="B301" s="93">
        <v>61.9</v>
      </c>
      <c r="C301" s="2">
        <v>59.29</v>
      </c>
      <c r="D301" s="2">
        <v>62.34</v>
      </c>
      <c r="E301" s="2">
        <v>3.48</v>
      </c>
      <c r="G301" s="3"/>
      <c r="H301" s="83"/>
    </row>
    <row r="302" spans="1:10" x14ac:dyDescent="0.3">
      <c r="A302" s="35">
        <v>42005</v>
      </c>
      <c r="B302" s="93">
        <v>48.81</v>
      </c>
      <c r="C302" s="2">
        <v>47.22</v>
      </c>
      <c r="D302" s="2">
        <v>47.76</v>
      </c>
      <c r="E302" s="2">
        <v>2.99</v>
      </c>
    </row>
    <row r="303" spans="1:10" x14ac:dyDescent="0.3">
      <c r="A303" s="35">
        <v>42036</v>
      </c>
      <c r="B303" s="93">
        <v>55.28</v>
      </c>
      <c r="C303" s="2">
        <v>50.58</v>
      </c>
      <c r="D303" s="2">
        <v>58.1</v>
      </c>
      <c r="E303" s="2">
        <v>2.87</v>
      </c>
    </row>
    <row r="304" spans="1:10" x14ac:dyDescent="0.3">
      <c r="A304" s="35">
        <v>42064</v>
      </c>
      <c r="B304" s="93">
        <v>54.38</v>
      </c>
      <c r="C304" s="2">
        <v>47.82</v>
      </c>
      <c r="D304" s="2">
        <v>55.89</v>
      </c>
      <c r="E304" s="2">
        <v>2.83</v>
      </c>
    </row>
    <row r="305" spans="1:9" x14ac:dyDescent="0.3">
      <c r="A305" s="35">
        <v>42095</v>
      </c>
      <c r="B305" s="93">
        <v>60.67</v>
      </c>
      <c r="C305" s="2">
        <v>54.45</v>
      </c>
      <c r="D305" s="2">
        <v>59.52</v>
      </c>
      <c r="E305" s="2">
        <v>2.61</v>
      </c>
    </row>
    <row r="306" spans="1:9" x14ac:dyDescent="0.3">
      <c r="A306" s="35">
        <v>42125</v>
      </c>
      <c r="B306" s="93">
        <v>64.959999999999994</v>
      </c>
      <c r="C306" s="2">
        <v>59.27</v>
      </c>
      <c r="D306" s="2">
        <v>64.08</v>
      </c>
      <c r="E306" s="2">
        <v>2.85</v>
      </c>
    </row>
    <row r="307" spans="1:9" x14ac:dyDescent="0.3">
      <c r="A307" s="35">
        <v>42156</v>
      </c>
      <c r="B307" s="93">
        <v>63.23</v>
      </c>
      <c r="C307" s="2">
        <v>59.82</v>
      </c>
      <c r="D307" s="2">
        <v>61.48</v>
      </c>
      <c r="E307" s="2">
        <v>2.78</v>
      </c>
      <c r="H307" s="84"/>
    </row>
    <row r="308" spans="1:9" x14ac:dyDescent="0.3">
      <c r="A308" s="35">
        <v>42186</v>
      </c>
      <c r="B308" s="93">
        <v>54.69</v>
      </c>
      <c r="C308" s="2">
        <v>50.9</v>
      </c>
      <c r="D308" s="2">
        <v>56.56</v>
      </c>
      <c r="E308" s="2">
        <v>2.84</v>
      </c>
    </row>
    <row r="309" spans="1:9" x14ac:dyDescent="0.3">
      <c r="A309" s="35">
        <v>42217</v>
      </c>
      <c r="B309" s="93">
        <v>47.07</v>
      </c>
      <c r="C309" s="2">
        <v>42.87</v>
      </c>
      <c r="D309" s="2">
        <v>46.52</v>
      </c>
      <c r="E309" s="2">
        <v>2.77</v>
      </c>
    </row>
    <row r="310" spans="1:9" x14ac:dyDescent="0.3">
      <c r="A310" s="35">
        <v>42248</v>
      </c>
      <c r="B310" s="93">
        <v>48.64</v>
      </c>
      <c r="C310" s="2">
        <v>45.48</v>
      </c>
      <c r="D310" s="2">
        <v>47.62</v>
      </c>
      <c r="E310" s="2">
        <v>2.66</v>
      </c>
    </row>
    <row r="311" spans="1:9" x14ac:dyDescent="0.3">
      <c r="A311" s="35">
        <v>42278</v>
      </c>
      <c r="B311" s="93">
        <v>47.38</v>
      </c>
      <c r="C311" s="2">
        <v>46.22</v>
      </c>
      <c r="D311" s="2">
        <v>48.43</v>
      </c>
      <c r="E311" s="2">
        <v>2.34</v>
      </c>
    </row>
    <row r="312" spans="1:9" x14ac:dyDescent="0.3">
      <c r="A312" s="35">
        <v>42309</v>
      </c>
      <c r="B312" s="93">
        <v>44.36</v>
      </c>
      <c r="C312" s="2">
        <v>42.44</v>
      </c>
      <c r="D312" s="2">
        <v>44.27</v>
      </c>
      <c r="E312" s="2">
        <v>2.09</v>
      </c>
    </row>
    <row r="313" spans="1:9" x14ac:dyDescent="0.3">
      <c r="A313" s="35">
        <v>42339</v>
      </c>
      <c r="B313" s="93">
        <v>38.880000000000003</v>
      </c>
      <c r="C313" s="2">
        <v>37.19</v>
      </c>
      <c r="D313" s="2">
        <v>38.01</v>
      </c>
      <c r="E313" s="2">
        <v>1.93</v>
      </c>
    </row>
    <row r="314" spans="1:9" x14ac:dyDescent="0.3">
      <c r="A314" s="35">
        <v>42370</v>
      </c>
      <c r="B314" s="93">
        <v>32.82</v>
      </c>
      <c r="C314" s="2">
        <v>31.68</v>
      </c>
      <c r="D314" s="2">
        <v>30.7</v>
      </c>
      <c r="E314" s="2">
        <v>2.2799999999999998</v>
      </c>
    </row>
    <row r="315" spans="1:9" x14ac:dyDescent="0.3">
      <c r="A315" s="35">
        <v>42401</v>
      </c>
      <c r="B315" s="93">
        <v>32.479999999999997</v>
      </c>
      <c r="C315" s="2">
        <v>30.32</v>
      </c>
      <c r="D315" s="2">
        <v>32.18</v>
      </c>
      <c r="E315" s="2">
        <v>1.99</v>
      </c>
    </row>
    <row r="316" spans="1:9" x14ac:dyDescent="0.3">
      <c r="A316" s="35">
        <v>42430</v>
      </c>
      <c r="B316" s="93">
        <v>40.1</v>
      </c>
      <c r="C316" s="2">
        <v>37.549999999999997</v>
      </c>
      <c r="D316" s="2">
        <v>38.21</v>
      </c>
      <c r="E316" s="2">
        <v>1.73</v>
      </c>
    </row>
    <row r="317" spans="1:9" x14ac:dyDescent="0.3">
      <c r="A317" s="35">
        <v>42461</v>
      </c>
      <c r="B317" s="93">
        <v>42.73</v>
      </c>
      <c r="C317" s="2">
        <v>40.75</v>
      </c>
      <c r="D317" s="2">
        <v>41.58</v>
      </c>
      <c r="E317" s="2">
        <v>1.92</v>
      </c>
      <c r="F317" s="83"/>
      <c r="G317" s="83"/>
      <c r="H317" s="83"/>
      <c r="I317" s="83"/>
    </row>
    <row r="318" spans="1:9" x14ac:dyDescent="0.3">
      <c r="A318" s="35">
        <v>42491</v>
      </c>
      <c r="B318" s="93">
        <v>48.7</v>
      </c>
      <c r="C318" s="2">
        <v>46.71</v>
      </c>
      <c r="D318" s="2">
        <v>46.74</v>
      </c>
      <c r="E318" s="2">
        <v>1.92</v>
      </c>
    </row>
    <row r="319" spans="1:9" x14ac:dyDescent="0.3">
      <c r="A319" s="35">
        <v>42522</v>
      </c>
      <c r="B319" s="93">
        <v>50.62</v>
      </c>
      <c r="C319" s="2">
        <v>48.76</v>
      </c>
      <c r="D319" s="2">
        <v>48.25</v>
      </c>
      <c r="E319" s="2">
        <v>2.59</v>
      </c>
      <c r="H319" s="84"/>
    </row>
    <row r="320" spans="1:9" x14ac:dyDescent="0.3">
      <c r="A320" s="35">
        <v>42552</v>
      </c>
      <c r="B320" s="93">
        <v>46.41</v>
      </c>
      <c r="C320" s="2">
        <v>44.65</v>
      </c>
      <c r="D320" s="2">
        <v>44.95</v>
      </c>
      <c r="E320" s="2">
        <v>2.82</v>
      </c>
    </row>
    <row r="321" spans="1:9" x14ac:dyDescent="0.3">
      <c r="A321" s="35">
        <v>42583</v>
      </c>
      <c r="B321" s="93">
        <v>46.33</v>
      </c>
      <c r="C321" s="93">
        <v>44.72</v>
      </c>
      <c r="D321" s="2">
        <v>45.84</v>
      </c>
      <c r="E321" s="2">
        <v>2.82</v>
      </c>
    </row>
    <row r="322" spans="1:9" x14ac:dyDescent="0.3">
      <c r="A322" s="35">
        <v>42614</v>
      </c>
      <c r="B322" s="93">
        <v>46.8</v>
      </c>
      <c r="C322" s="93">
        <v>45.18</v>
      </c>
      <c r="D322" s="2">
        <v>46.57</v>
      </c>
      <c r="E322" s="2">
        <v>2.99</v>
      </c>
    </row>
    <row r="323" spans="1:9" x14ac:dyDescent="0.3">
      <c r="A323" s="35">
        <v>42644</v>
      </c>
      <c r="B323" s="93">
        <v>51.18</v>
      </c>
      <c r="C323" s="2">
        <v>49.78</v>
      </c>
      <c r="D323" s="2">
        <v>49.52</v>
      </c>
      <c r="E323" s="2">
        <v>2.98</v>
      </c>
    </row>
    <row r="324" spans="1:9" x14ac:dyDescent="0.3">
      <c r="A324" s="35">
        <v>42675</v>
      </c>
      <c r="B324" s="93">
        <v>46.06</v>
      </c>
      <c r="C324" s="2">
        <v>45.66</v>
      </c>
      <c r="D324" s="2">
        <v>44.73</v>
      </c>
      <c r="E324" s="2">
        <v>2.5499999999999998</v>
      </c>
    </row>
    <row r="325" spans="1:9" ht="14.5" thickBot="1" x14ac:dyDescent="0.35">
      <c r="A325" s="57">
        <v>42705</v>
      </c>
      <c r="B325" s="93">
        <v>53.53</v>
      </c>
      <c r="C325" s="2">
        <v>51.97</v>
      </c>
      <c r="D325" s="2">
        <v>53.32</v>
      </c>
      <c r="E325" s="2">
        <v>3.59</v>
      </c>
    </row>
    <row r="326" spans="1:9" x14ac:dyDescent="0.3">
      <c r="A326" s="54">
        <v>42736</v>
      </c>
      <c r="B326" s="93">
        <v>54.04</v>
      </c>
      <c r="C326" s="2">
        <v>52.5</v>
      </c>
      <c r="D326" s="2">
        <v>54.58</v>
      </c>
      <c r="E326" s="2">
        <v>3.3</v>
      </c>
    </row>
    <row r="327" spans="1:9" x14ac:dyDescent="0.3">
      <c r="A327" s="35">
        <v>42767</v>
      </c>
      <c r="B327" s="93">
        <v>55.23</v>
      </c>
      <c r="C327" s="2">
        <v>53.47</v>
      </c>
      <c r="D327" s="2">
        <v>54.87</v>
      </c>
      <c r="E327" s="2">
        <v>2.85</v>
      </c>
    </row>
    <row r="328" spans="1:9" x14ac:dyDescent="0.3">
      <c r="A328" s="35">
        <v>42795</v>
      </c>
      <c r="B328" s="93">
        <v>51.13</v>
      </c>
      <c r="C328" s="2">
        <v>49.33</v>
      </c>
      <c r="D328" s="2">
        <v>51.59</v>
      </c>
      <c r="E328" s="2">
        <v>2.88</v>
      </c>
    </row>
    <row r="329" spans="1:9" x14ac:dyDescent="0.3">
      <c r="A329" s="35">
        <v>42826</v>
      </c>
      <c r="B329" s="93">
        <v>53.13</v>
      </c>
      <c r="C329" s="2">
        <v>51.06</v>
      </c>
      <c r="D329" s="2">
        <v>52.31</v>
      </c>
      <c r="E329" s="2">
        <v>3.1</v>
      </c>
      <c r="F329" s="83"/>
      <c r="G329" s="83"/>
      <c r="H329" s="83"/>
      <c r="I329" s="83"/>
    </row>
    <row r="330" spans="1:9" x14ac:dyDescent="0.3">
      <c r="A330" s="35">
        <v>42856</v>
      </c>
      <c r="B330" s="93">
        <v>50.55</v>
      </c>
      <c r="C330" s="2">
        <v>48.48</v>
      </c>
      <c r="D330" s="2">
        <v>50.33</v>
      </c>
      <c r="E330" s="2">
        <v>3.15</v>
      </c>
    </row>
    <row r="331" spans="1:9" x14ac:dyDescent="0.3">
      <c r="A331" s="35">
        <v>42887</v>
      </c>
      <c r="B331" s="93">
        <v>47.21</v>
      </c>
      <c r="C331" s="2">
        <v>45.18</v>
      </c>
      <c r="D331" s="2">
        <v>46.37</v>
      </c>
      <c r="E331" s="2">
        <v>2.98</v>
      </c>
      <c r="H331" s="84"/>
    </row>
    <row r="332" spans="1:9" x14ac:dyDescent="0.3">
      <c r="A332" s="35">
        <v>42917</v>
      </c>
      <c r="B332" s="93">
        <v>48.99</v>
      </c>
      <c r="C332" s="2">
        <v>46.63</v>
      </c>
      <c r="D332" s="2">
        <v>48.48</v>
      </c>
      <c r="E332" s="2">
        <v>2.98</v>
      </c>
    </row>
    <row r="333" spans="1:9" x14ac:dyDescent="0.3">
      <c r="A333" s="35">
        <v>42948</v>
      </c>
      <c r="B333" s="93">
        <v>51.03</v>
      </c>
      <c r="C333" s="93">
        <v>48.04</v>
      </c>
      <c r="D333" s="2">
        <v>51.7</v>
      </c>
      <c r="E333" s="2">
        <v>2.9</v>
      </c>
    </row>
    <row r="334" spans="1:9" x14ac:dyDescent="0.3">
      <c r="A334" s="35">
        <v>42979</v>
      </c>
      <c r="B334" s="93">
        <v>54.81</v>
      </c>
      <c r="C334" s="93">
        <v>49.82</v>
      </c>
      <c r="D334" s="2">
        <v>56.15</v>
      </c>
      <c r="E334" s="2">
        <v>2.98</v>
      </c>
    </row>
    <row r="335" spans="1:9" x14ac:dyDescent="0.3">
      <c r="A335" s="35">
        <v>43009</v>
      </c>
      <c r="B335" s="93">
        <v>57.74</v>
      </c>
      <c r="C335" s="2">
        <v>51.58</v>
      </c>
      <c r="D335" s="2">
        <v>57.51</v>
      </c>
      <c r="E335" s="2">
        <v>2.88</v>
      </c>
    </row>
    <row r="336" spans="1:9" x14ac:dyDescent="0.3">
      <c r="A336" s="35">
        <v>43040</v>
      </c>
      <c r="B336" s="93">
        <v>62.61</v>
      </c>
      <c r="C336" s="2">
        <v>56.64</v>
      </c>
      <c r="D336" s="2">
        <v>62.71</v>
      </c>
      <c r="E336" s="2">
        <v>3.01</v>
      </c>
    </row>
    <row r="337" spans="1:9" ht="14.5" thickBot="1" x14ac:dyDescent="0.35">
      <c r="A337" s="49">
        <v>43070</v>
      </c>
      <c r="B337" s="94">
        <v>62.75</v>
      </c>
      <c r="C337" s="4">
        <v>57.88</v>
      </c>
      <c r="D337" s="4">
        <v>64.37</v>
      </c>
      <c r="E337" s="4">
        <v>2.81</v>
      </c>
    </row>
    <row r="338" spans="1:9" x14ac:dyDescent="0.3">
      <c r="A338" s="54">
        <v>43101</v>
      </c>
      <c r="B338" s="95">
        <v>67.23</v>
      </c>
      <c r="C338" s="93">
        <v>63.7</v>
      </c>
      <c r="D338" s="2">
        <v>69.08</v>
      </c>
      <c r="E338" s="2">
        <v>3.87</v>
      </c>
    </row>
    <row r="339" spans="1:9" x14ac:dyDescent="0.3">
      <c r="A339" s="35">
        <v>43132</v>
      </c>
      <c r="B339" s="96">
        <v>65.069999999999993</v>
      </c>
      <c r="C339" s="93">
        <v>62.23</v>
      </c>
      <c r="D339" s="2">
        <v>65.319999999999993</v>
      </c>
      <c r="E339" s="2">
        <v>2.67</v>
      </c>
    </row>
    <row r="340" spans="1:9" x14ac:dyDescent="0.3">
      <c r="A340" s="35">
        <v>43160</v>
      </c>
      <c r="B340" s="93">
        <v>64.66</v>
      </c>
      <c r="C340" s="2">
        <v>62.72</v>
      </c>
      <c r="D340" s="2">
        <v>66.02</v>
      </c>
      <c r="E340" s="2">
        <v>2.69</v>
      </c>
    </row>
    <row r="341" spans="1:9" x14ac:dyDescent="0.3">
      <c r="A341" s="35">
        <v>43191</v>
      </c>
      <c r="B341" s="93">
        <v>68.790000000000006</v>
      </c>
      <c r="C341" s="2">
        <v>66.25</v>
      </c>
      <c r="D341" s="2">
        <v>72.11</v>
      </c>
      <c r="E341" s="2">
        <v>2.8</v>
      </c>
      <c r="F341" s="83"/>
      <c r="G341" s="83"/>
      <c r="H341" s="83"/>
      <c r="I341" s="83"/>
    </row>
    <row r="342" spans="1:9" x14ac:dyDescent="0.3">
      <c r="A342" s="35">
        <v>43221</v>
      </c>
      <c r="B342" s="93">
        <v>74.790000000000006</v>
      </c>
      <c r="C342" s="2">
        <v>69.98</v>
      </c>
      <c r="D342" s="2">
        <v>76.98</v>
      </c>
      <c r="E342" s="2">
        <v>2.8</v>
      </c>
    </row>
    <row r="343" spans="1:9" x14ac:dyDescent="0.3">
      <c r="A343" s="35">
        <v>43252</v>
      </c>
      <c r="B343" s="93">
        <v>74.45</v>
      </c>
      <c r="C343" s="2">
        <v>67.87</v>
      </c>
      <c r="D343" s="2">
        <v>74.400000000000006</v>
      </c>
      <c r="E343" s="2">
        <v>2.97</v>
      </c>
      <c r="H343" s="84"/>
    </row>
    <row r="344" spans="1:9" x14ac:dyDescent="0.3">
      <c r="A344" s="35">
        <v>43282</v>
      </c>
      <c r="B344" s="93">
        <v>72.37</v>
      </c>
      <c r="C344" s="2">
        <v>70.98</v>
      </c>
      <c r="D344" s="2">
        <v>74.25</v>
      </c>
      <c r="E344" s="2">
        <v>2.83</v>
      </c>
    </row>
    <row r="345" spans="1:9" x14ac:dyDescent="0.3">
      <c r="A345" s="35">
        <v>43313</v>
      </c>
      <c r="B345" s="93">
        <v>72.2</v>
      </c>
      <c r="C345" s="93">
        <v>68.06</v>
      </c>
      <c r="D345" s="2">
        <v>72.53</v>
      </c>
      <c r="E345" s="2">
        <v>2.96</v>
      </c>
    </row>
    <row r="346" spans="1:9" x14ac:dyDescent="0.3">
      <c r="A346" s="35">
        <v>43344</v>
      </c>
      <c r="B346" s="93">
        <v>77.19</v>
      </c>
      <c r="C346" s="93">
        <v>70.23</v>
      </c>
      <c r="D346" s="2">
        <v>78.89</v>
      </c>
      <c r="E346" s="2">
        <v>3</v>
      </c>
    </row>
    <row r="347" spans="1:9" x14ac:dyDescent="0.3">
      <c r="A347" s="35">
        <v>43374</v>
      </c>
      <c r="B347" s="93">
        <v>78.8</v>
      </c>
      <c r="C347" s="2">
        <v>70.75</v>
      </c>
      <c r="D347" s="2">
        <v>81.03</v>
      </c>
      <c r="E347" s="2">
        <v>3.28</v>
      </c>
    </row>
    <row r="348" spans="1:9" x14ac:dyDescent="0.3">
      <c r="A348" s="35">
        <v>43405</v>
      </c>
      <c r="B348" s="93">
        <v>64.760000000000005</v>
      </c>
      <c r="C348" s="2">
        <v>56.96</v>
      </c>
      <c r="D348" s="2">
        <v>64.75</v>
      </c>
      <c r="E348" s="2">
        <v>4.09</v>
      </c>
    </row>
    <row r="349" spans="1:9" ht="14.5" thickBot="1" x14ac:dyDescent="0.35">
      <c r="A349" s="49">
        <v>43435</v>
      </c>
      <c r="B349" s="94">
        <v>56.01</v>
      </c>
      <c r="C349" s="4">
        <v>49.52</v>
      </c>
      <c r="D349" s="4">
        <v>57.36</v>
      </c>
      <c r="E349" s="4">
        <v>4.04</v>
      </c>
    </row>
    <row r="350" spans="1:9" x14ac:dyDescent="0.3">
      <c r="A350" s="54">
        <v>43484</v>
      </c>
      <c r="B350" s="97">
        <v>58.24</v>
      </c>
      <c r="C350" s="95">
        <v>51.38</v>
      </c>
      <c r="D350" s="97">
        <v>59.41</v>
      </c>
      <c r="E350" s="95">
        <v>3.11</v>
      </c>
    </row>
    <row r="351" spans="1:9" x14ac:dyDescent="0.3">
      <c r="A351" s="35">
        <v>43515</v>
      </c>
      <c r="B351" s="98">
        <v>63.18</v>
      </c>
      <c r="C351" s="8">
        <v>54.95</v>
      </c>
      <c r="D351" s="98">
        <v>63.96</v>
      </c>
      <c r="E351" s="22">
        <v>2.69</v>
      </c>
      <c r="F351" s="41"/>
    </row>
    <row r="352" spans="1:9" x14ac:dyDescent="0.3">
      <c r="A352" s="35">
        <v>43543</v>
      </c>
      <c r="B352" s="93">
        <v>65.790000000000006</v>
      </c>
      <c r="C352" s="9">
        <v>58.15</v>
      </c>
      <c r="D352" s="99">
        <v>66.14</v>
      </c>
      <c r="E352" s="23">
        <v>2.95</v>
      </c>
    </row>
    <row r="353" spans="1:5" x14ac:dyDescent="0.3">
      <c r="A353" s="35">
        <v>43574</v>
      </c>
      <c r="B353" s="93">
        <v>70.45</v>
      </c>
      <c r="C353" s="10">
        <v>63.86</v>
      </c>
      <c r="D353" s="93">
        <v>71.23</v>
      </c>
      <c r="E353" s="2">
        <v>2.65</v>
      </c>
    </row>
    <row r="354" spans="1:5" x14ac:dyDescent="0.3">
      <c r="A354" s="35">
        <v>43604</v>
      </c>
      <c r="B354" s="93">
        <v>68.98</v>
      </c>
      <c r="C354" s="10">
        <v>60.83</v>
      </c>
      <c r="D354" s="93">
        <v>71.319999999999993</v>
      </c>
      <c r="E354" s="2">
        <v>2.64</v>
      </c>
    </row>
    <row r="355" spans="1:5" x14ac:dyDescent="0.3">
      <c r="A355" s="35">
        <v>43635</v>
      </c>
      <c r="B355" s="93">
        <v>61.3</v>
      </c>
      <c r="C355" s="10">
        <v>54.66</v>
      </c>
      <c r="D355" s="93">
        <v>64.22</v>
      </c>
      <c r="E355" s="2">
        <v>2.4</v>
      </c>
    </row>
    <row r="356" spans="1:5" x14ac:dyDescent="0.3">
      <c r="A356" s="35">
        <v>43665</v>
      </c>
      <c r="B356" s="93">
        <v>62.87</v>
      </c>
      <c r="C356" s="10">
        <v>57.35</v>
      </c>
      <c r="D356" s="93">
        <v>63.92</v>
      </c>
      <c r="E356" s="2">
        <v>2.37</v>
      </c>
    </row>
    <row r="357" spans="1:5" x14ac:dyDescent="0.3">
      <c r="A357" s="35">
        <v>43696</v>
      </c>
      <c r="B357" s="93">
        <v>58.44</v>
      </c>
      <c r="C357" s="100">
        <v>54.81</v>
      </c>
      <c r="D357" s="93">
        <v>59.04</v>
      </c>
      <c r="E357" s="93">
        <v>2.2200000000000002</v>
      </c>
    </row>
    <row r="358" spans="1:5" x14ac:dyDescent="0.3">
      <c r="A358" s="35">
        <v>43727</v>
      </c>
      <c r="B358" s="93">
        <v>60.6</v>
      </c>
      <c r="C358" s="100">
        <v>56.95</v>
      </c>
      <c r="D358" s="93">
        <v>62.83</v>
      </c>
      <c r="E358" s="93">
        <v>2.56</v>
      </c>
    </row>
    <row r="359" spans="1:5" x14ac:dyDescent="0.3">
      <c r="A359" s="35">
        <v>43757</v>
      </c>
      <c r="B359" s="93">
        <v>57.22</v>
      </c>
      <c r="C359" s="100">
        <v>53.96</v>
      </c>
      <c r="D359" s="93">
        <v>59.71</v>
      </c>
      <c r="E359" s="93">
        <v>2.33</v>
      </c>
    </row>
    <row r="360" spans="1:5" x14ac:dyDescent="0.3">
      <c r="A360" s="35">
        <v>43788</v>
      </c>
      <c r="B360" s="93">
        <v>61</v>
      </c>
      <c r="C360" s="100">
        <v>57.03</v>
      </c>
      <c r="D360" s="93">
        <v>63.21</v>
      </c>
      <c r="E360" s="93">
        <v>2.65</v>
      </c>
    </row>
    <row r="361" spans="1:5" ht="14.5" thickBot="1" x14ac:dyDescent="0.35">
      <c r="A361" s="49">
        <v>43818</v>
      </c>
      <c r="B361" s="101">
        <v>63.12</v>
      </c>
      <c r="C361" s="102">
        <v>59.88</v>
      </c>
      <c r="D361" s="101">
        <v>67.31</v>
      </c>
      <c r="E361" s="94">
        <v>2.2200000000000002</v>
      </c>
    </row>
    <row r="362" spans="1:5" x14ac:dyDescent="0.3">
      <c r="A362" s="54">
        <v>43849</v>
      </c>
      <c r="B362" s="95">
        <v>31.38</v>
      </c>
      <c r="C362" s="103">
        <v>57.52</v>
      </c>
      <c r="D362" s="95">
        <v>63.65</v>
      </c>
      <c r="E362" s="97">
        <v>2.02</v>
      </c>
    </row>
    <row r="363" spans="1:5" x14ac:dyDescent="0.3">
      <c r="A363" s="35">
        <v>43880</v>
      </c>
      <c r="B363" s="93">
        <v>53.96</v>
      </c>
      <c r="C363" s="104">
        <v>50.54</v>
      </c>
      <c r="D363" s="93">
        <v>55.66</v>
      </c>
      <c r="E363" s="105">
        <v>1.91</v>
      </c>
    </row>
    <row r="364" spans="1:5" x14ac:dyDescent="0.3">
      <c r="A364" s="35">
        <v>43909</v>
      </c>
      <c r="B364" s="93">
        <v>29.55</v>
      </c>
      <c r="C364" s="104">
        <v>29.21</v>
      </c>
      <c r="D364" s="93">
        <v>32.01</v>
      </c>
      <c r="E364" s="105">
        <v>1.79</v>
      </c>
    </row>
    <row r="365" spans="1:5" x14ac:dyDescent="0.3">
      <c r="A365" s="35">
        <v>43940</v>
      </c>
      <c r="B365" s="93">
        <v>19.27</v>
      </c>
      <c r="C365" s="104">
        <v>16.55</v>
      </c>
      <c r="D365" s="93">
        <v>18.38</v>
      </c>
      <c r="E365" s="105">
        <v>1.74</v>
      </c>
    </row>
    <row r="366" spans="1:5" x14ac:dyDescent="0.3">
      <c r="A366" s="35">
        <v>43970</v>
      </c>
      <c r="B366" s="93">
        <v>31.44</v>
      </c>
      <c r="C366" s="104">
        <v>28.56</v>
      </c>
      <c r="D366" s="93">
        <v>29.38</v>
      </c>
      <c r="E366" s="105">
        <v>1.75</v>
      </c>
    </row>
    <row r="367" spans="1:5" x14ac:dyDescent="0.3">
      <c r="A367" s="35">
        <v>44001</v>
      </c>
      <c r="B367" s="93">
        <v>39.479999999999997</v>
      </c>
      <c r="C367" s="104">
        <v>38.31</v>
      </c>
      <c r="D367" s="93">
        <v>40.270000000000003</v>
      </c>
      <c r="E367" s="105">
        <v>1.63</v>
      </c>
    </row>
    <row r="368" spans="1:5" x14ac:dyDescent="0.3">
      <c r="A368" s="35">
        <v>44031</v>
      </c>
      <c r="B368" s="93">
        <v>42.35</v>
      </c>
      <c r="C368" s="104">
        <v>40.71</v>
      </c>
      <c r="D368" s="93">
        <v>43.24</v>
      </c>
      <c r="E368" s="105">
        <v>1.77</v>
      </c>
    </row>
    <row r="369" spans="1:5" x14ac:dyDescent="0.3">
      <c r="A369" s="35">
        <v>44062</v>
      </c>
      <c r="B369" s="93">
        <v>44</v>
      </c>
      <c r="C369" s="104">
        <v>42.34</v>
      </c>
      <c r="D369" s="93">
        <v>44.74</v>
      </c>
      <c r="E369" s="105">
        <v>2.2999999999999998</v>
      </c>
    </row>
    <row r="370" spans="1:5" x14ac:dyDescent="0.3">
      <c r="A370" s="35">
        <v>44093</v>
      </c>
      <c r="B370" s="93">
        <v>41.04</v>
      </c>
      <c r="C370" s="104">
        <v>39.630000000000003</v>
      </c>
      <c r="D370" s="93">
        <v>40.909999999999997</v>
      </c>
      <c r="E370" s="105">
        <v>1.92</v>
      </c>
    </row>
    <row r="371" spans="1:5" x14ac:dyDescent="0.3">
      <c r="A371" s="35">
        <v>44123</v>
      </c>
      <c r="B371" s="93">
        <v>40.79</v>
      </c>
      <c r="C371" s="104">
        <v>39.4</v>
      </c>
      <c r="D371" s="93">
        <v>40.19</v>
      </c>
      <c r="E371" s="105">
        <v>2.39</v>
      </c>
    </row>
    <row r="372" spans="1:5" x14ac:dyDescent="0.3">
      <c r="A372" s="35">
        <v>44154</v>
      </c>
      <c r="B372" s="93">
        <v>42.43</v>
      </c>
      <c r="C372" s="104">
        <v>40.94</v>
      </c>
      <c r="D372" s="93">
        <v>42.69</v>
      </c>
      <c r="E372" s="105">
        <v>2.6</v>
      </c>
    </row>
    <row r="373" spans="1:5" ht="14.5" thickBot="1" x14ac:dyDescent="0.35">
      <c r="A373" s="49">
        <v>44184</v>
      </c>
      <c r="B373" s="94">
        <v>48.94</v>
      </c>
      <c r="C373" s="106">
        <v>47.02</v>
      </c>
      <c r="D373" s="94">
        <v>49.99</v>
      </c>
      <c r="E373" s="107">
        <v>2.59</v>
      </c>
    </row>
    <row r="374" spans="1:5" x14ac:dyDescent="0.3">
      <c r="A374" s="54">
        <v>44215</v>
      </c>
      <c r="B374" s="95">
        <v>54.2</v>
      </c>
      <c r="C374" s="103">
        <v>52</v>
      </c>
      <c r="D374" s="95">
        <v>54.77</v>
      </c>
      <c r="E374" s="97">
        <v>2.71</v>
      </c>
    </row>
    <row r="375" spans="1:5" x14ac:dyDescent="0.3">
      <c r="A375" s="35">
        <v>44246</v>
      </c>
      <c r="B375" s="93">
        <v>61.17</v>
      </c>
      <c r="C375" s="104">
        <v>59.04</v>
      </c>
      <c r="D375" s="93">
        <v>62.28</v>
      </c>
      <c r="E375" s="105">
        <v>5.35</v>
      </c>
    </row>
    <row r="376" spans="1:5" x14ac:dyDescent="0.3">
      <c r="A376" s="35">
        <v>44274</v>
      </c>
      <c r="B376" s="93">
        <v>64.510000000000005</v>
      </c>
      <c r="C376" s="104">
        <v>62.33</v>
      </c>
      <c r="D376" s="93">
        <v>65.41</v>
      </c>
      <c r="E376" s="105">
        <v>2.62</v>
      </c>
    </row>
    <row r="377" spans="1:5" x14ac:dyDescent="0.3">
      <c r="A377" s="35">
        <v>44305</v>
      </c>
      <c r="B377" s="93">
        <v>63.73</v>
      </c>
      <c r="C377" s="104">
        <v>61.72</v>
      </c>
      <c r="D377" s="93">
        <v>64.81</v>
      </c>
      <c r="E377" s="105">
        <v>2.66</v>
      </c>
    </row>
    <row r="378" spans="1:5" x14ac:dyDescent="0.3">
      <c r="A378" s="35">
        <v>44335</v>
      </c>
      <c r="B378" s="93">
        <v>67.25</v>
      </c>
      <c r="C378" s="104">
        <v>65.17</v>
      </c>
      <c r="D378" s="93">
        <v>68.53</v>
      </c>
      <c r="E378" s="105">
        <v>2.91</v>
      </c>
    </row>
    <row r="379" spans="1:5" x14ac:dyDescent="0.3">
      <c r="A379" s="35">
        <v>44366</v>
      </c>
      <c r="B379" s="93">
        <v>72.91</v>
      </c>
      <c r="C379" s="104">
        <v>71.38</v>
      </c>
      <c r="D379" s="93">
        <v>73.16</v>
      </c>
      <c r="E379" s="105">
        <v>3.26</v>
      </c>
    </row>
    <row r="380" spans="1:5" x14ac:dyDescent="0.3">
      <c r="A380" s="35">
        <v>44396</v>
      </c>
      <c r="B380" s="93">
        <v>73.05</v>
      </c>
      <c r="C380" s="104">
        <v>72.489999999999995</v>
      </c>
      <c r="D380" s="93">
        <v>75.17</v>
      </c>
      <c r="E380" s="105">
        <v>3.84</v>
      </c>
    </row>
    <row r="381" spans="1:5" x14ac:dyDescent="0.3">
      <c r="A381" s="35">
        <v>44427</v>
      </c>
      <c r="B381" s="93">
        <v>68.510000000000005</v>
      </c>
      <c r="C381" s="104">
        <v>67.73</v>
      </c>
      <c r="D381" s="93">
        <v>70.75</v>
      </c>
      <c r="E381" s="105">
        <v>4.07</v>
      </c>
    </row>
    <row r="382" spans="1:5" x14ac:dyDescent="0.3">
      <c r="A382" s="35">
        <v>44458</v>
      </c>
      <c r="B382" s="93">
        <v>72.95</v>
      </c>
      <c r="C382" s="104">
        <v>71.650000000000006</v>
      </c>
      <c r="D382" s="93">
        <v>74.489999999999995</v>
      </c>
      <c r="E382" s="105">
        <v>5.16</v>
      </c>
    </row>
    <row r="383" spans="1:5" x14ac:dyDescent="0.3">
      <c r="A383" s="35">
        <v>44488</v>
      </c>
      <c r="B383" s="93">
        <v>82.29</v>
      </c>
      <c r="C383" s="104">
        <v>81.48</v>
      </c>
      <c r="D383" s="93">
        <v>83.54</v>
      </c>
      <c r="E383" s="105">
        <v>5.51</v>
      </c>
    </row>
    <row r="384" spans="1:5" x14ac:dyDescent="0.3">
      <c r="A384" s="35">
        <v>44519</v>
      </c>
      <c r="B384" s="93">
        <v>79.42</v>
      </c>
      <c r="C384" s="104">
        <v>79.83</v>
      </c>
      <c r="D384" s="93">
        <v>81.05</v>
      </c>
      <c r="E384" s="105">
        <v>5.05</v>
      </c>
    </row>
    <row r="385" spans="1:5" ht="14.5" thickBot="1" x14ac:dyDescent="0.35">
      <c r="A385" s="49">
        <v>44549</v>
      </c>
      <c r="B385" s="94">
        <v>73.540000000000006</v>
      </c>
      <c r="C385" s="106">
        <v>71.709999999999994</v>
      </c>
      <c r="D385" s="94">
        <v>74.17</v>
      </c>
      <c r="E385" s="107">
        <v>3.76</v>
      </c>
    </row>
    <row r="386" spans="1:5" x14ac:dyDescent="0.3">
      <c r="A386" s="54">
        <v>44580</v>
      </c>
      <c r="B386" s="95">
        <v>85.29</v>
      </c>
      <c r="C386" s="103">
        <v>83.22</v>
      </c>
      <c r="D386" s="95">
        <v>86.51</v>
      </c>
      <c r="E386" s="97">
        <v>4.38</v>
      </c>
    </row>
    <row r="387" spans="1:5" x14ac:dyDescent="0.3">
      <c r="A387" s="35">
        <v>44611</v>
      </c>
      <c r="B387" s="93">
        <v>94.11</v>
      </c>
      <c r="C387" s="104">
        <v>91.64</v>
      </c>
      <c r="D387" s="93">
        <v>97.13</v>
      </c>
      <c r="E387" s="105">
        <v>4.6900000000000004</v>
      </c>
    </row>
    <row r="388" spans="1:5" x14ac:dyDescent="0.3">
      <c r="A388" s="42">
        <v>44639</v>
      </c>
      <c r="B388" s="93">
        <v>110.93</v>
      </c>
      <c r="C388" s="104">
        <v>108.5</v>
      </c>
      <c r="D388" s="93">
        <v>117.25</v>
      </c>
      <c r="E388" s="105">
        <v>4.9000000000000004</v>
      </c>
    </row>
    <row r="389" spans="1:5" x14ac:dyDescent="0.3">
      <c r="A389" s="35">
        <v>44670</v>
      </c>
      <c r="B389" s="93">
        <v>103.5</v>
      </c>
      <c r="C389" s="104">
        <v>101.78</v>
      </c>
      <c r="D389" s="93">
        <v>104.58</v>
      </c>
      <c r="E389" s="105">
        <v>6.6</v>
      </c>
    </row>
    <row r="390" spans="1:5" x14ac:dyDescent="0.3">
      <c r="A390" s="42">
        <v>44700</v>
      </c>
      <c r="B390" s="93">
        <v>111.22</v>
      </c>
      <c r="C390" s="104">
        <v>109.55</v>
      </c>
      <c r="D390" s="93">
        <v>113.34</v>
      </c>
      <c r="E390" s="105">
        <v>8.14</v>
      </c>
    </row>
    <row r="391" spans="1:5" x14ac:dyDescent="0.3">
      <c r="A391" s="35">
        <v>44731</v>
      </c>
      <c r="B391" s="93">
        <v>115.91</v>
      </c>
      <c r="C391" s="104">
        <v>114.84</v>
      </c>
      <c r="D391" s="93">
        <v>122.71</v>
      </c>
      <c r="E391" s="105">
        <v>7.7</v>
      </c>
    </row>
    <row r="392" spans="1:5" x14ac:dyDescent="0.3">
      <c r="A392" s="42">
        <v>44761</v>
      </c>
      <c r="B392" s="93">
        <v>102.02</v>
      </c>
      <c r="C392" s="104">
        <v>101.62</v>
      </c>
      <c r="D392" s="93">
        <v>111.93</v>
      </c>
      <c r="E392" s="105">
        <v>7.28</v>
      </c>
    </row>
    <row r="393" spans="1:5" x14ac:dyDescent="0.3">
      <c r="A393" s="35">
        <v>44792</v>
      </c>
      <c r="B393" s="93">
        <v>94.17</v>
      </c>
      <c r="C393" s="104">
        <v>93.67</v>
      </c>
      <c r="D393" s="93">
        <v>100.45</v>
      </c>
      <c r="E393" s="105">
        <v>8.81</v>
      </c>
    </row>
    <row r="394" spans="1:5" x14ac:dyDescent="0.3">
      <c r="A394" s="42">
        <v>44823</v>
      </c>
      <c r="B394" s="93">
        <v>86.26</v>
      </c>
      <c r="C394" s="104">
        <v>84.26</v>
      </c>
      <c r="D394" s="93">
        <v>89.76</v>
      </c>
      <c r="E394" s="105">
        <v>7.88</v>
      </c>
    </row>
    <row r="395" spans="1:5" x14ac:dyDescent="0.3">
      <c r="A395" s="35">
        <v>44853</v>
      </c>
      <c r="B395" s="93">
        <v>89.72</v>
      </c>
      <c r="C395" s="104">
        <v>87.55</v>
      </c>
      <c r="D395" s="93">
        <v>93.33</v>
      </c>
      <c r="E395" s="105">
        <v>5.66</v>
      </c>
    </row>
    <row r="396" spans="1:5" x14ac:dyDescent="0.3">
      <c r="A396" s="42">
        <v>44884</v>
      </c>
      <c r="B396" s="93">
        <v>88.41</v>
      </c>
      <c r="C396" s="104">
        <v>84.37</v>
      </c>
      <c r="D396" s="93">
        <v>91.42</v>
      </c>
      <c r="E396" s="105">
        <v>5.45</v>
      </c>
    </row>
    <row r="397" spans="1:5" ht="14.5" thickBot="1" x14ac:dyDescent="0.35">
      <c r="A397" s="85">
        <v>44914</v>
      </c>
      <c r="B397" s="108">
        <v>77.87</v>
      </c>
      <c r="C397" s="109">
        <v>76.44</v>
      </c>
      <c r="D397" s="108">
        <v>80.92</v>
      </c>
      <c r="E397" s="110">
        <v>5.53</v>
      </c>
    </row>
    <row r="398" spans="1:5" x14ac:dyDescent="0.3">
      <c r="A398" s="54">
        <v>44945</v>
      </c>
      <c r="B398" s="145">
        <v>80.760000000000005</v>
      </c>
      <c r="C398" s="103">
        <v>78.08</v>
      </c>
      <c r="D398" s="95">
        <v>82.44</v>
      </c>
      <c r="E398" s="97">
        <v>3.27</v>
      </c>
    </row>
    <row r="399" spans="1:5" x14ac:dyDescent="0.3">
      <c r="A399" s="35">
        <v>44976</v>
      </c>
      <c r="B399" s="93">
        <v>80.37</v>
      </c>
      <c r="C399" s="104">
        <v>76.83</v>
      </c>
      <c r="D399" s="93">
        <v>82.61</v>
      </c>
      <c r="E399" s="105">
        <v>2.38</v>
      </c>
    </row>
    <row r="400" spans="1:5" x14ac:dyDescent="0.3">
      <c r="A400" s="42">
        <v>45004</v>
      </c>
      <c r="B400" s="93">
        <v>76.08</v>
      </c>
      <c r="C400" s="104">
        <v>73.28</v>
      </c>
      <c r="D400" s="93">
        <v>78.430000000000007</v>
      </c>
      <c r="E400" s="105">
        <v>2.31</v>
      </c>
    </row>
    <row r="401" spans="1:5" x14ac:dyDescent="0.3">
      <c r="A401" s="35">
        <v>45035</v>
      </c>
      <c r="B401" s="149">
        <v>80.430000000000007</v>
      </c>
      <c r="C401" s="104">
        <v>79.45</v>
      </c>
      <c r="D401" s="93">
        <v>84.64</v>
      </c>
      <c r="E401" s="105">
        <v>2.16</v>
      </c>
    </row>
    <row r="402" spans="1:5" x14ac:dyDescent="0.3">
      <c r="A402" s="42">
        <v>45065</v>
      </c>
      <c r="B402" s="149">
        <v>73.930000000000007</v>
      </c>
      <c r="C402" s="104">
        <v>71.739999999999995</v>
      </c>
      <c r="D402" s="93">
        <v>75.650000000000006</v>
      </c>
      <c r="E402" s="105">
        <v>2.15</v>
      </c>
    </row>
    <row r="403" spans="1:5" x14ac:dyDescent="0.3">
      <c r="A403" s="35">
        <v>45096</v>
      </c>
      <c r="B403" s="149">
        <v>73.08</v>
      </c>
      <c r="C403" s="104">
        <v>70.25</v>
      </c>
      <c r="D403" s="93">
        <v>74.84</v>
      </c>
      <c r="E403" s="105">
        <v>2.1800000000000002</v>
      </c>
    </row>
    <row r="404" spans="1:5" x14ac:dyDescent="0.3">
      <c r="A404" s="42">
        <v>45126</v>
      </c>
      <c r="B404" s="149">
        <v>76</v>
      </c>
      <c r="C404" s="104">
        <v>76.069999999999993</v>
      </c>
      <c r="D404" s="93">
        <v>80.11</v>
      </c>
      <c r="E404" s="105">
        <v>2.5499999999999998</v>
      </c>
    </row>
    <row r="405" spans="1:5" x14ac:dyDescent="0.3">
      <c r="A405" s="35">
        <v>45157</v>
      </c>
      <c r="B405" s="149">
        <v>82.38</v>
      </c>
      <c r="C405" s="104">
        <v>81.39</v>
      </c>
      <c r="D405" s="93">
        <v>86.15</v>
      </c>
      <c r="E405" s="105">
        <v>2.58</v>
      </c>
    </row>
    <row r="406" spans="1:5" x14ac:dyDescent="0.3">
      <c r="A406" s="42">
        <v>45188</v>
      </c>
      <c r="B406" s="149" t="s">
        <v>42</v>
      </c>
      <c r="C406" s="104">
        <v>89.43</v>
      </c>
      <c r="D406" s="93">
        <v>93.72</v>
      </c>
      <c r="E406" s="105">
        <v>2.64</v>
      </c>
    </row>
    <row r="407" spans="1:5" x14ac:dyDescent="0.3">
      <c r="A407" s="35">
        <v>45218</v>
      </c>
      <c r="B407" s="149" t="s">
        <v>42</v>
      </c>
      <c r="C407" s="104">
        <v>85.84</v>
      </c>
      <c r="D407" s="93">
        <v>90.78</v>
      </c>
      <c r="E407" s="105">
        <v>2.98</v>
      </c>
    </row>
    <row r="408" spans="1:5" x14ac:dyDescent="0.3">
      <c r="A408" s="42">
        <v>45249</v>
      </c>
      <c r="B408" s="93"/>
      <c r="C408" s="104"/>
      <c r="D408" s="93"/>
      <c r="E408" s="105"/>
    </row>
    <row r="409" spans="1:5" ht="14.5" thickBot="1" x14ac:dyDescent="0.35">
      <c r="A409" s="49">
        <v>45279</v>
      </c>
      <c r="B409" s="108"/>
      <c r="C409" s="109"/>
      <c r="D409" s="108"/>
      <c r="E409" s="110"/>
    </row>
    <row r="410" spans="1:5" ht="14.5" thickBot="1" x14ac:dyDescent="0.35">
      <c r="A410" s="86"/>
      <c r="B410" s="87"/>
      <c r="C410" s="88"/>
      <c r="D410" s="88"/>
      <c r="E410" s="88"/>
    </row>
    <row r="411" spans="1:5" ht="42" x14ac:dyDescent="0.3">
      <c r="A411" s="31" t="s">
        <v>1</v>
      </c>
      <c r="B411" s="89" t="s">
        <v>4</v>
      </c>
      <c r="C411" s="32" t="s">
        <v>5</v>
      </c>
      <c r="D411" s="32" t="s">
        <v>6</v>
      </c>
      <c r="E411" s="33" t="s">
        <v>7</v>
      </c>
    </row>
    <row r="412" spans="1:5" x14ac:dyDescent="0.3">
      <c r="A412" s="62">
        <v>1990</v>
      </c>
      <c r="B412" s="26">
        <v>25.11</v>
      </c>
      <c r="C412" s="2">
        <f>AVERAGE(C2:C13)</f>
        <v>24.467500000000001</v>
      </c>
      <c r="D412" s="2">
        <f>AVERAGE(D2:D13)</f>
        <v>23.675833333333333</v>
      </c>
      <c r="E412" s="28"/>
    </row>
    <row r="413" spans="1:5" x14ac:dyDescent="0.3">
      <c r="A413" s="62">
        <v>1991</v>
      </c>
      <c r="B413" s="26">
        <f>AVERAGE(B14:B25)</f>
        <v>21.694999999999997</v>
      </c>
      <c r="C413" s="2">
        <f t="shared" ref="C413:C443" ca="1" si="0">AVERAGE(OFFSET($C$2,(12*(ROW(C2)-1)),0,12,1))</f>
        <v>21.502499999999998</v>
      </c>
      <c r="D413" s="2">
        <f t="shared" ref="D413:D444" ca="1" si="1">AVERAGE(OFFSET($D$2,(12*(ROW(D2)-1)),0,12,1))</f>
        <v>20.010833333333334</v>
      </c>
      <c r="E413" s="28"/>
    </row>
    <row r="414" spans="1:5" x14ac:dyDescent="0.3">
      <c r="A414" s="62">
        <v>1992</v>
      </c>
      <c r="B414" s="26">
        <f t="shared" ref="B414:B438" ca="1" si="2">AVERAGE(OFFSET($B$2,(12*(ROW(B3)-1)),0,12,1))</f>
        <v>20.771666666666672</v>
      </c>
      <c r="C414" s="2">
        <f t="shared" ca="1" si="0"/>
        <v>20.563333333333336</v>
      </c>
      <c r="D414" s="2">
        <f t="shared" ca="1" si="1"/>
        <v>19.305833333333336</v>
      </c>
      <c r="E414" s="28"/>
    </row>
    <row r="415" spans="1:5" x14ac:dyDescent="0.3">
      <c r="A415" s="62">
        <v>1993</v>
      </c>
      <c r="B415" s="26">
        <f t="shared" ca="1" si="2"/>
        <v>18.559999999999999</v>
      </c>
      <c r="C415" s="2">
        <f t="shared" ca="1" si="0"/>
        <v>18.450833333333332</v>
      </c>
      <c r="D415" s="2">
        <f t="shared" ca="1" si="1"/>
        <v>17.042499999999997</v>
      </c>
      <c r="E415" s="28"/>
    </row>
    <row r="416" spans="1:5" x14ac:dyDescent="0.3">
      <c r="A416" s="62">
        <v>1994</v>
      </c>
      <c r="B416" s="26">
        <f t="shared" ca="1" si="2"/>
        <v>17.250833333333333</v>
      </c>
      <c r="C416" s="2">
        <f t="shared" ca="1" si="0"/>
        <v>17.191666666666666</v>
      </c>
      <c r="D416" s="2">
        <f t="shared" ca="1" si="1"/>
        <v>15.840833333333334</v>
      </c>
      <c r="E416" s="28"/>
    </row>
    <row r="417" spans="1:5" x14ac:dyDescent="0.3">
      <c r="A417" s="62">
        <v>1995</v>
      </c>
      <c r="B417" s="26">
        <f t="shared" ca="1" si="2"/>
        <v>18.600833333333334</v>
      </c>
      <c r="C417" s="2">
        <f t="shared" ca="1" si="0"/>
        <v>18.439166666666669</v>
      </c>
      <c r="D417" s="2">
        <f t="shared" ca="1" si="1"/>
        <v>17.044166666666666</v>
      </c>
      <c r="E417" s="28"/>
    </row>
    <row r="418" spans="1:5" x14ac:dyDescent="0.3">
      <c r="A418" s="62">
        <v>1996</v>
      </c>
      <c r="B418" s="26">
        <f t="shared" ca="1" si="2"/>
        <v>22.323333333333334</v>
      </c>
      <c r="C418" s="2">
        <f t="shared" ca="1" si="0"/>
        <v>22.113333333333333</v>
      </c>
      <c r="D418" s="2">
        <f t="shared" ca="1" si="1"/>
        <v>20.634999999999998</v>
      </c>
      <c r="E418" s="28"/>
    </row>
    <row r="419" spans="1:5" x14ac:dyDescent="0.3">
      <c r="A419" s="62">
        <v>1997</v>
      </c>
      <c r="B419" s="26">
        <f t="shared" ca="1" si="2"/>
        <v>20.694166666666671</v>
      </c>
      <c r="C419" s="2">
        <f t="shared" ca="1" si="0"/>
        <v>20.61</v>
      </c>
      <c r="D419" s="2">
        <f t="shared" ca="1" si="1"/>
        <v>19.118333333333336</v>
      </c>
      <c r="E419" s="28">
        <f t="shared" ref="E419:E444" ca="1" si="3">AVERAGE(OFFSET($E$2,(12*(ROW(E8)-1)),0,12,1))</f>
        <v>2.4966666666666666</v>
      </c>
    </row>
    <row r="420" spans="1:5" x14ac:dyDescent="0.3">
      <c r="A420" s="62">
        <v>1998</v>
      </c>
      <c r="B420" s="26">
        <f t="shared" ca="1" si="2"/>
        <v>14.211666666666668</v>
      </c>
      <c r="C420" s="2">
        <f t="shared" ca="1" si="0"/>
        <v>14.446666666666665</v>
      </c>
      <c r="D420" s="2">
        <f t="shared" ca="1" si="1"/>
        <v>12.779166666666667</v>
      </c>
      <c r="E420" s="28">
        <f t="shared" ca="1" si="3"/>
        <v>2.0908333333333333</v>
      </c>
    </row>
    <row r="421" spans="1:5" x14ac:dyDescent="0.3">
      <c r="A421" s="62">
        <v>1999</v>
      </c>
      <c r="B421" s="26">
        <f t="shared" ca="1" si="2"/>
        <v>19.001666666666665</v>
      </c>
      <c r="C421" s="2">
        <f t="shared" ca="1" si="0"/>
        <v>19.260833333333334</v>
      </c>
      <c r="D421" s="2">
        <f t="shared" ca="1" si="1"/>
        <v>17.846666666666668</v>
      </c>
      <c r="E421" s="28">
        <f t="shared" ca="1" si="3"/>
        <v>2.27</v>
      </c>
    </row>
    <row r="422" spans="1:5" x14ac:dyDescent="0.3">
      <c r="A422" s="62">
        <v>2000</v>
      </c>
      <c r="B422" s="26">
        <f t="shared" ca="1" si="2"/>
        <v>30.2925</v>
      </c>
      <c r="C422" s="2">
        <f t="shared" ca="1" si="0"/>
        <v>30.300833333333333</v>
      </c>
      <c r="D422" s="2">
        <f t="shared" ca="1" si="1"/>
        <v>28.522500000000004</v>
      </c>
      <c r="E422" s="28">
        <f t="shared" ca="1" si="3"/>
        <v>4.309166666666667</v>
      </c>
    </row>
    <row r="423" spans="1:5" x14ac:dyDescent="0.3">
      <c r="A423" s="62">
        <v>2001</v>
      </c>
      <c r="B423" s="26">
        <f t="shared" ca="1" si="2"/>
        <v>25.843333333333334</v>
      </c>
      <c r="C423" s="2">
        <f t="shared" ca="1" si="0"/>
        <v>25.947499999999994</v>
      </c>
      <c r="D423" s="2">
        <f t="shared" ca="1" si="1"/>
        <v>24.45</v>
      </c>
      <c r="E423" s="28">
        <f t="shared" ca="1" si="3"/>
        <v>3.956666666666667</v>
      </c>
    </row>
    <row r="424" spans="1:5" x14ac:dyDescent="0.3">
      <c r="A424" s="62">
        <v>2002</v>
      </c>
      <c r="B424" s="26">
        <f t="shared" ca="1" si="2"/>
        <v>26.184166666666666</v>
      </c>
      <c r="C424" s="2">
        <f t="shared" ca="1" si="0"/>
        <v>26.114999999999998</v>
      </c>
      <c r="D424" s="2">
        <f t="shared" ca="1" si="1"/>
        <v>24.963333333333335</v>
      </c>
      <c r="E424" s="28">
        <f t="shared" ca="1" si="3"/>
        <v>3.3666666666666671</v>
      </c>
    </row>
    <row r="425" spans="1:5" x14ac:dyDescent="0.3">
      <c r="A425" s="62">
        <v>2003</v>
      </c>
      <c r="B425" s="26">
        <f t="shared" ca="1" si="2"/>
        <v>31.200833333333332</v>
      </c>
      <c r="C425" s="2">
        <f t="shared" ca="1" si="0"/>
        <v>31.120833333333326</v>
      </c>
      <c r="D425" s="2">
        <f t="shared" ca="1" si="1"/>
        <v>28.882500000000004</v>
      </c>
      <c r="E425" s="28">
        <f t="shared" ca="1" si="3"/>
        <v>5.4858333333333329</v>
      </c>
    </row>
    <row r="426" spans="1:5" x14ac:dyDescent="0.3">
      <c r="A426" s="62">
        <v>2004</v>
      </c>
      <c r="B426" s="26">
        <f t="shared" ca="1" si="2"/>
        <v>41.470833333333331</v>
      </c>
      <c r="C426" s="2">
        <f t="shared" ca="1" si="0"/>
        <v>41.443333333333335</v>
      </c>
      <c r="D426" s="2">
        <f t="shared" ca="1" si="1"/>
        <v>38.229999999999997</v>
      </c>
      <c r="E426" s="28">
        <f t="shared" ca="1" si="3"/>
        <v>5.8999999999999995</v>
      </c>
    </row>
    <row r="427" spans="1:5" x14ac:dyDescent="0.3">
      <c r="A427" s="62">
        <v>2005</v>
      </c>
      <c r="B427" s="26">
        <f t="shared" ca="1" si="2"/>
        <v>56.855833333333344</v>
      </c>
      <c r="C427" s="2">
        <f t="shared" ca="1" si="0"/>
        <v>56.492500000000007</v>
      </c>
      <c r="D427" s="2">
        <f t="shared" ca="1" si="1"/>
        <v>54.418333333333329</v>
      </c>
      <c r="E427" s="28">
        <f t="shared" ca="1" si="3"/>
        <v>8.8116666666666656</v>
      </c>
    </row>
    <row r="428" spans="1:5" x14ac:dyDescent="0.3">
      <c r="A428" s="62">
        <v>2006</v>
      </c>
      <c r="B428" s="26">
        <f t="shared" ca="1" si="2"/>
        <v>67.440833333333316</v>
      </c>
      <c r="C428" s="2">
        <f t="shared" ca="1" si="0"/>
        <v>66.018333333333331</v>
      </c>
      <c r="D428" s="2">
        <f t="shared" ca="1" si="1"/>
        <v>65.146666666666661</v>
      </c>
      <c r="E428" s="28">
        <f t="shared" ca="1" si="3"/>
        <v>6.7450000000000001</v>
      </c>
    </row>
    <row r="429" spans="1:5" x14ac:dyDescent="0.3">
      <c r="A429" s="62">
        <v>2007</v>
      </c>
      <c r="B429" s="26">
        <f t="shared" ca="1" si="2"/>
        <v>74.604166666666671</v>
      </c>
      <c r="C429" s="2">
        <f t="shared" ca="1" si="0"/>
        <v>72.318333333333328</v>
      </c>
      <c r="D429" s="2">
        <f t="shared" ca="1" si="1"/>
        <v>72.464999999999989</v>
      </c>
      <c r="E429" s="28">
        <f t="shared" ca="1" si="3"/>
        <v>6.9766666666666657</v>
      </c>
    </row>
    <row r="430" spans="1:5" x14ac:dyDescent="0.3">
      <c r="A430" s="62">
        <v>2008</v>
      </c>
      <c r="B430" s="26">
        <f t="shared" ca="1" si="2"/>
        <v>102.29416666666667</v>
      </c>
      <c r="C430" s="2">
        <f t="shared" ca="1" si="0"/>
        <v>99.571666666666644</v>
      </c>
      <c r="D430" s="2">
        <f t="shared" ca="1" si="1"/>
        <v>96.847500000000011</v>
      </c>
      <c r="E430" s="28">
        <f t="shared" ca="1" si="3"/>
        <v>8.8616666666666664</v>
      </c>
    </row>
    <row r="431" spans="1:5" x14ac:dyDescent="0.3">
      <c r="A431" s="62">
        <v>2009</v>
      </c>
      <c r="B431" s="26">
        <f t="shared" ca="1" si="2"/>
        <v>64.27500000000002</v>
      </c>
      <c r="C431" s="2">
        <f t="shared" ca="1" si="0"/>
        <v>61.654166666666676</v>
      </c>
      <c r="D431" s="2">
        <f t="shared" ca="1" si="1"/>
        <v>61.49</v>
      </c>
      <c r="E431" s="28">
        <f t="shared" ca="1" si="3"/>
        <v>3.9483333333333337</v>
      </c>
    </row>
    <row r="432" spans="1:5" x14ac:dyDescent="0.3">
      <c r="A432" s="62">
        <v>2010</v>
      </c>
      <c r="B432" s="26">
        <f t="shared" ca="1" si="2"/>
        <v>82.714999999999989</v>
      </c>
      <c r="C432" s="2">
        <f t="shared" ca="1" si="0"/>
        <v>79.39500000000001</v>
      </c>
      <c r="D432" s="2">
        <f t="shared" ca="1" si="1"/>
        <v>79.51166666666667</v>
      </c>
      <c r="E432" s="28">
        <f t="shared" ca="1" si="3"/>
        <v>4.3866666666666676</v>
      </c>
    </row>
    <row r="433" spans="1:5" x14ac:dyDescent="0.3">
      <c r="A433" s="62">
        <v>2011</v>
      </c>
      <c r="B433" s="26">
        <f t="shared" ca="1" si="2"/>
        <v>112.23583333333333</v>
      </c>
      <c r="C433" s="2">
        <f t="shared" ca="1" si="0"/>
        <v>94.874166666666667</v>
      </c>
      <c r="D433" s="2">
        <f t="shared" ca="1" si="1"/>
        <v>111.26416666666667</v>
      </c>
      <c r="E433" s="28">
        <f t="shared" ca="1" si="3"/>
        <v>4</v>
      </c>
    </row>
    <row r="434" spans="1:5" x14ac:dyDescent="0.3">
      <c r="A434" s="62">
        <v>2012</v>
      </c>
      <c r="B434" s="26">
        <f t="shared" ca="1" si="2"/>
        <v>111.79416666666667</v>
      </c>
      <c r="C434" s="2">
        <f t="shared" ca="1" si="0"/>
        <v>94.110833333333332</v>
      </c>
      <c r="D434" s="2">
        <f t="shared" ca="1" si="1"/>
        <v>111.65166666666666</v>
      </c>
      <c r="E434" s="28">
        <f t="shared" ca="1" si="3"/>
        <v>2.7524999999999999</v>
      </c>
    </row>
    <row r="435" spans="1:5" x14ac:dyDescent="0.3">
      <c r="A435" s="62">
        <v>2013</v>
      </c>
      <c r="B435" s="26">
        <f t="shared" ca="1" si="2"/>
        <v>107.34916666666668</v>
      </c>
      <c r="C435" s="2">
        <f t="shared" ca="1" si="0"/>
        <v>97.90583333333332</v>
      </c>
      <c r="D435" s="2">
        <f t="shared" ca="1" si="1"/>
        <v>108.63749999999999</v>
      </c>
      <c r="E435" s="28">
        <f t="shared" ca="1" si="3"/>
        <v>3.7283333333333335</v>
      </c>
    </row>
    <row r="436" spans="1:5" x14ac:dyDescent="0.3">
      <c r="A436" s="62">
        <v>2014</v>
      </c>
      <c r="B436" s="26">
        <f t="shared" ca="1" si="2"/>
        <v>96.825000000000003</v>
      </c>
      <c r="C436" s="2">
        <f t="shared" ca="1" si="0"/>
        <v>93.258333333333326</v>
      </c>
      <c r="D436" s="2">
        <f t="shared" ca="1" si="1"/>
        <v>99.023333333333326</v>
      </c>
      <c r="E436" s="28">
        <f t="shared" ca="1" si="3"/>
        <v>4.3916666666666666</v>
      </c>
    </row>
    <row r="437" spans="1:5" x14ac:dyDescent="0.3">
      <c r="A437" s="62">
        <v>2015</v>
      </c>
      <c r="B437" s="26">
        <f t="shared" ca="1" si="2"/>
        <v>52.362500000000004</v>
      </c>
      <c r="C437" s="2">
        <f t="shared" ca="1" si="0"/>
        <v>48.688333333333333</v>
      </c>
      <c r="D437" s="2">
        <f t="shared" ca="1" si="1"/>
        <v>52.353333333333332</v>
      </c>
      <c r="E437" s="28">
        <f t="shared" ca="1" si="3"/>
        <v>2.63</v>
      </c>
    </row>
    <row r="438" spans="1:5" x14ac:dyDescent="0.3">
      <c r="A438" s="62">
        <v>2016</v>
      </c>
      <c r="B438" s="26">
        <f t="shared" ca="1" si="2"/>
        <v>44.813333333333333</v>
      </c>
      <c r="C438" s="2">
        <f t="shared" ca="1" si="0"/>
        <v>43.144166666666671</v>
      </c>
      <c r="D438" s="2">
        <f t="shared" ca="1" si="1"/>
        <v>43.549166666666672</v>
      </c>
      <c r="E438" s="28">
        <f t="shared" ca="1" si="3"/>
        <v>2.5150000000000001</v>
      </c>
    </row>
    <row r="439" spans="1:5" x14ac:dyDescent="0.3">
      <c r="A439" s="62">
        <v>2017</v>
      </c>
      <c r="B439" s="26">
        <f t="shared" ref="B439:B443" ca="1" si="4">AVERAGE(OFFSET($B$2,(12*(ROW(B28)-1)),0,12,1))</f>
        <v>54.101666666666659</v>
      </c>
      <c r="C439" s="2">
        <f t="shared" ca="1" si="0"/>
        <v>50.884166666666665</v>
      </c>
      <c r="D439" s="2">
        <f t="shared" ca="1" si="1"/>
        <v>54.247500000000002</v>
      </c>
      <c r="E439" s="28">
        <f t="shared" ca="1" si="3"/>
        <v>2.9849999999999999</v>
      </c>
    </row>
    <row r="440" spans="1:5" x14ac:dyDescent="0.3">
      <c r="A440" s="62">
        <v>2018</v>
      </c>
      <c r="B440" s="26">
        <f t="shared" ca="1" si="4"/>
        <v>69.693333333333328</v>
      </c>
      <c r="C440" s="2">
        <f t="shared" ca="1" si="0"/>
        <v>64.9375</v>
      </c>
      <c r="D440" s="2">
        <f t="shared" ca="1" si="1"/>
        <v>71.059999999999988</v>
      </c>
      <c r="E440" s="28">
        <f t="shared" ca="1" si="3"/>
        <v>3.1666666666666674</v>
      </c>
    </row>
    <row r="441" spans="1:5" x14ac:dyDescent="0.3">
      <c r="A441" s="62">
        <v>2019</v>
      </c>
      <c r="B441" s="26">
        <f t="shared" ca="1" si="4"/>
        <v>62.599166666666669</v>
      </c>
      <c r="C441" s="2">
        <f t="shared" ca="1" si="0"/>
        <v>56.984166666666674</v>
      </c>
      <c r="D441" s="2">
        <f t="shared" ca="1" si="1"/>
        <v>64.358333333333348</v>
      </c>
      <c r="E441" s="28">
        <f t="shared" ca="1" si="3"/>
        <v>2.5658333333333334</v>
      </c>
    </row>
    <row r="442" spans="1:5" x14ac:dyDescent="0.3">
      <c r="A442" s="62">
        <v>2020</v>
      </c>
      <c r="B442" s="26">
        <f t="shared" ca="1" si="4"/>
        <v>38.719166666666666</v>
      </c>
      <c r="C442" s="2">
        <f t="shared" ca="1" si="0"/>
        <v>39.227499999999999</v>
      </c>
      <c r="D442" s="2">
        <f t="shared" ca="1" si="1"/>
        <v>41.759166666666665</v>
      </c>
      <c r="E442" s="28">
        <f t="shared" ca="1" si="3"/>
        <v>2.0341666666666667</v>
      </c>
    </row>
    <row r="443" spans="1:5" ht="14.5" thickBot="1" x14ac:dyDescent="0.35">
      <c r="A443" s="90">
        <v>2021</v>
      </c>
      <c r="B443" s="27">
        <f t="shared" ca="1" si="4"/>
        <v>69.460833333333326</v>
      </c>
      <c r="C443" s="4">
        <f t="shared" ca="1" si="0"/>
        <v>68.044166666666669</v>
      </c>
      <c r="D443" s="4">
        <f t="shared" ca="1" si="1"/>
        <v>70.677499999999995</v>
      </c>
      <c r="E443" s="29">
        <f t="shared" ca="1" si="3"/>
        <v>3.9083333333333328</v>
      </c>
    </row>
    <row r="444" spans="1:5" ht="14.5" thickBot="1" x14ac:dyDescent="0.35">
      <c r="A444" s="90" t="s">
        <v>34</v>
      </c>
      <c r="B444" s="27">
        <f ca="1">AVERAGE(OFFSET($B$2,(12*(ROW(B33)-1)),0,12,1))</f>
        <v>96.617499999999993</v>
      </c>
      <c r="C444" s="4">
        <f ca="1">AVERAGE(OFFSET($C$2,(12*(ROW(C33)-1)),0,12,1))</f>
        <v>94.786666666666676</v>
      </c>
      <c r="D444" s="4">
        <f t="shared" ca="1" si="1"/>
        <v>100.77750000000002</v>
      </c>
      <c r="E444" s="29">
        <f t="shared" ca="1" si="3"/>
        <v>6.4183333333333339</v>
      </c>
    </row>
    <row r="445" spans="1:5" ht="14.5" thickBot="1" x14ac:dyDescent="0.35"/>
    <row r="446" spans="1:5" ht="42.5" thickBot="1" x14ac:dyDescent="0.35">
      <c r="A446" s="65"/>
      <c r="B446" s="66" t="s">
        <v>4</v>
      </c>
      <c r="C446" s="91" t="s">
        <v>5</v>
      </c>
      <c r="D446" s="92" t="s">
        <v>6</v>
      </c>
      <c r="E446" s="66" t="s">
        <v>7</v>
      </c>
    </row>
    <row r="447" spans="1:5" x14ac:dyDescent="0.3">
      <c r="A447" s="68" t="s">
        <v>34</v>
      </c>
      <c r="B447" s="95">
        <f>AVERAGE(B386:B393)</f>
        <v>102.14375</v>
      </c>
      <c r="C447" s="95">
        <f>AVERAGE(C386:C395)</f>
        <v>97.662999999999982</v>
      </c>
      <c r="D447" s="95">
        <f>AVERAGE(D386:D395)</f>
        <v>103.699</v>
      </c>
      <c r="E447" s="95">
        <f>AVERAGE(E386:E395)</f>
        <v>6.604000000000001</v>
      </c>
    </row>
    <row r="448" spans="1:5" x14ac:dyDescent="0.3">
      <c r="A448" s="69" t="s">
        <v>40</v>
      </c>
      <c r="B448" s="93">
        <f>AVERAGE(B398:B409)</f>
        <v>77.878749999999997</v>
      </c>
      <c r="C448" s="104">
        <f>AVERAGE(C398:C409)</f>
        <v>78.236000000000004</v>
      </c>
      <c r="D448" s="93">
        <f>AVERAGE(D398:D409)</f>
        <v>82.936999999999998</v>
      </c>
      <c r="E448" s="105">
        <f>AVERAGE(E398:E409)</f>
        <v>2.52</v>
      </c>
    </row>
    <row r="449" spans="1:5" ht="28.5" thickBot="1" x14ac:dyDescent="0.35">
      <c r="A449" s="70" t="s">
        <v>3</v>
      </c>
      <c r="B449" s="80">
        <f>(B448-B447)/B447</f>
        <v>-0.23755736400905589</v>
      </c>
      <c r="C449" s="111">
        <f>(C448-C447)/C447</f>
        <v>-0.19891873073733124</v>
      </c>
      <c r="D449" s="80">
        <f>(D448-D447)/D447</f>
        <v>-0.20021408113868022</v>
      </c>
      <c r="E449" s="81">
        <f>(E448-E447)/E447</f>
        <v>-0.61841308298001219</v>
      </c>
    </row>
    <row r="450" spans="1:5" ht="14.5" thickBot="1" x14ac:dyDescent="0.35">
      <c r="B450" s="41"/>
    </row>
    <row r="451" spans="1:5" ht="42.5" thickBot="1" x14ac:dyDescent="0.35">
      <c r="A451" s="65"/>
      <c r="B451" s="66" t="s">
        <v>4</v>
      </c>
      <c r="C451" s="91" t="s">
        <v>5</v>
      </c>
      <c r="D451" s="92" t="s">
        <v>6</v>
      </c>
      <c r="E451" s="66" t="s">
        <v>7</v>
      </c>
    </row>
    <row r="452" spans="1:5" ht="28" x14ac:dyDescent="0.3">
      <c r="A452" s="71" t="s">
        <v>35</v>
      </c>
      <c r="B452" s="95">
        <f>B395</f>
        <v>89.72</v>
      </c>
      <c r="C452" s="95">
        <f>C395</f>
        <v>87.55</v>
      </c>
      <c r="D452" s="95">
        <f>D395</f>
        <v>93.33</v>
      </c>
      <c r="E452" s="95">
        <f>E395</f>
        <v>5.66</v>
      </c>
    </row>
    <row r="453" spans="1:5" ht="28" x14ac:dyDescent="0.3">
      <c r="A453" s="72" t="s">
        <v>41</v>
      </c>
      <c r="B453" s="93" t="str">
        <f>B407</f>
        <v xml:space="preserve"> ---</v>
      </c>
      <c r="C453" s="93">
        <f>C407</f>
        <v>85.84</v>
      </c>
      <c r="D453" s="93">
        <f>D407</f>
        <v>90.78</v>
      </c>
      <c r="E453" s="93">
        <f>E407</f>
        <v>2.98</v>
      </c>
    </row>
    <row r="454" spans="1:5" ht="28.5" thickBot="1" x14ac:dyDescent="0.35">
      <c r="A454" s="70" t="s">
        <v>3</v>
      </c>
      <c r="B454" s="80" t="e">
        <f>(B453-B452)/B452</f>
        <v>#VALUE!</v>
      </c>
      <c r="C454" s="80">
        <f>(C453-C452)/C452</f>
        <v>-1.9531696173615005E-2</v>
      </c>
      <c r="D454" s="80">
        <f>(D453-D452)/D452</f>
        <v>-2.7322404371584671E-2</v>
      </c>
      <c r="E454" s="80">
        <f>(E453-E452)/E452</f>
        <v>-0.47349823321554774</v>
      </c>
    </row>
  </sheetData>
  <pageMargins left="0.7" right="0.7" top="0.75" bottom="0.75" header="0.3" footer="0.3"/>
  <ignoredErrors>
    <ignoredError sqref="B413 C412:D4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64"/>
  <sheetViews>
    <sheetView zoomScaleNormal="100" workbookViewId="0">
      <pane ySplit="1" topLeftCell="A309" activePane="bottomLeft" state="frozen"/>
      <selection pane="bottomLeft" activeCell="K359" sqref="K359"/>
    </sheetView>
  </sheetViews>
  <sheetFormatPr defaultColWidth="8.81640625" defaultRowHeight="14" x14ac:dyDescent="0.3"/>
  <cols>
    <col min="1" max="1" width="12.1796875" style="58" customWidth="1"/>
    <col min="2" max="2" width="13.54296875" style="41" customWidth="1"/>
    <col min="3" max="3" width="14.453125" style="41" bestFit="1" customWidth="1"/>
    <col min="4" max="4" width="8.81640625" style="37"/>
    <col min="5" max="7" width="17.54296875" style="41" customWidth="1"/>
    <col min="8" max="8" width="17.54296875" style="37" customWidth="1"/>
    <col min="9" max="16384" width="8.81640625" style="37"/>
  </cols>
  <sheetData>
    <row r="1" spans="1:9" s="34" customFormat="1" ht="42" x14ac:dyDescent="0.3">
      <c r="A1" s="31" t="s">
        <v>0</v>
      </c>
      <c r="B1" s="32" t="s">
        <v>8</v>
      </c>
      <c r="C1" s="32" t="s">
        <v>9</v>
      </c>
      <c r="E1" s="112" t="s">
        <v>10</v>
      </c>
      <c r="F1" s="112" t="s">
        <v>11</v>
      </c>
      <c r="G1" s="112" t="s">
        <v>12</v>
      </c>
      <c r="H1" s="112" t="s">
        <v>13</v>
      </c>
    </row>
    <row r="2" spans="1:9" x14ac:dyDescent="0.3">
      <c r="A2" s="35">
        <v>35431</v>
      </c>
      <c r="B2" s="1">
        <v>822</v>
      </c>
      <c r="C2" s="1">
        <v>159</v>
      </c>
      <c r="D2" s="21"/>
      <c r="E2" s="1"/>
      <c r="F2" s="1"/>
      <c r="G2" s="1"/>
      <c r="H2" s="1"/>
      <c r="I2" s="41"/>
    </row>
    <row r="3" spans="1:9" x14ac:dyDescent="0.3">
      <c r="A3" s="35">
        <v>35462</v>
      </c>
      <c r="B3" s="1">
        <v>844</v>
      </c>
      <c r="C3" s="1">
        <v>156</v>
      </c>
      <c r="D3" s="21"/>
      <c r="E3" s="1"/>
      <c r="F3" s="1"/>
      <c r="G3" s="1"/>
      <c r="H3" s="1"/>
      <c r="I3" s="41"/>
    </row>
    <row r="4" spans="1:9" x14ac:dyDescent="0.3">
      <c r="A4" s="35">
        <v>35490</v>
      </c>
      <c r="B4" s="1">
        <v>891</v>
      </c>
      <c r="C4" s="1">
        <v>180</v>
      </c>
      <c r="D4" s="21"/>
      <c r="E4" s="1"/>
      <c r="F4" s="1"/>
      <c r="G4" s="1"/>
      <c r="H4" s="1"/>
      <c r="I4" s="41"/>
    </row>
    <row r="5" spans="1:9" x14ac:dyDescent="0.3">
      <c r="A5" s="35">
        <v>35521</v>
      </c>
      <c r="B5" s="1">
        <v>901</v>
      </c>
      <c r="C5" s="1">
        <v>197</v>
      </c>
      <c r="D5" s="21"/>
      <c r="E5" s="1"/>
      <c r="F5" s="1"/>
      <c r="G5" s="1"/>
      <c r="H5" s="1"/>
      <c r="I5" s="41"/>
    </row>
    <row r="6" spans="1:9" x14ac:dyDescent="0.3">
      <c r="A6" s="35">
        <v>35551</v>
      </c>
      <c r="B6" s="1">
        <v>924</v>
      </c>
      <c r="C6" s="1">
        <v>188</v>
      </c>
      <c r="D6" s="21"/>
      <c r="E6" s="1"/>
      <c r="F6" s="1"/>
      <c r="G6" s="1"/>
      <c r="H6" s="1"/>
      <c r="I6" s="41"/>
    </row>
    <row r="7" spans="1:9" x14ac:dyDescent="0.3">
      <c r="A7" s="35">
        <v>35582</v>
      </c>
      <c r="B7" s="1">
        <v>976</v>
      </c>
      <c r="C7" s="1">
        <v>199</v>
      </c>
      <c r="D7" s="21"/>
      <c r="E7" s="1"/>
      <c r="F7" s="1"/>
      <c r="G7" s="1"/>
      <c r="H7" s="1"/>
      <c r="I7" s="41"/>
    </row>
    <row r="8" spans="1:9" x14ac:dyDescent="0.3">
      <c r="A8" s="35">
        <v>35612</v>
      </c>
      <c r="B8" s="1">
        <v>969</v>
      </c>
      <c r="C8" s="1">
        <v>203</v>
      </c>
      <c r="D8" s="21"/>
      <c r="E8" s="1"/>
      <c r="F8" s="1"/>
      <c r="G8" s="1"/>
      <c r="H8" s="1"/>
      <c r="I8" s="41"/>
    </row>
    <row r="9" spans="1:9" x14ac:dyDescent="0.3">
      <c r="A9" s="35">
        <v>35643</v>
      </c>
      <c r="B9" s="1">
        <v>993</v>
      </c>
      <c r="C9" s="1">
        <v>202</v>
      </c>
      <c r="D9" s="21"/>
      <c r="E9" s="1"/>
      <c r="F9" s="1"/>
      <c r="G9" s="1"/>
      <c r="H9" s="1"/>
      <c r="I9" s="41"/>
    </row>
    <row r="10" spans="1:9" x14ac:dyDescent="0.3">
      <c r="A10" s="35">
        <v>35674</v>
      </c>
      <c r="B10" s="1">
        <v>1009</v>
      </c>
      <c r="C10" s="1">
        <v>208</v>
      </c>
      <c r="D10" s="21"/>
      <c r="E10" s="1"/>
      <c r="F10" s="1"/>
      <c r="G10" s="1"/>
      <c r="H10" s="1"/>
      <c r="I10" s="41"/>
    </row>
    <row r="11" spans="1:9" x14ac:dyDescent="0.3">
      <c r="A11" s="35">
        <v>35704</v>
      </c>
      <c r="B11" s="1">
        <v>1002</v>
      </c>
      <c r="C11" s="1">
        <v>206</v>
      </c>
      <c r="D11" s="21"/>
      <c r="E11" s="1"/>
      <c r="F11" s="1"/>
      <c r="G11" s="1"/>
      <c r="H11" s="1"/>
      <c r="I11" s="41"/>
    </row>
    <row r="12" spans="1:9" x14ac:dyDescent="0.3">
      <c r="A12" s="35">
        <v>35735</v>
      </c>
      <c r="B12" s="1">
        <v>982</v>
      </c>
      <c r="C12" s="1">
        <v>209</v>
      </c>
      <c r="D12" s="21"/>
      <c r="E12" s="1"/>
      <c r="F12" s="1"/>
      <c r="G12" s="1"/>
      <c r="H12" s="1"/>
      <c r="I12" s="41"/>
    </row>
    <row r="13" spans="1:9" x14ac:dyDescent="0.3">
      <c r="A13" s="35">
        <v>35765</v>
      </c>
      <c r="B13" s="1">
        <v>1013</v>
      </c>
      <c r="C13" s="1">
        <v>217</v>
      </c>
      <c r="D13" s="21"/>
      <c r="E13" s="1"/>
      <c r="F13" s="1"/>
      <c r="G13" s="1"/>
      <c r="H13" s="1"/>
      <c r="I13" s="41"/>
    </row>
    <row r="14" spans="1:9" x14ac:dyDescent="0.3">
      <c r="A14" s="35">
        <v>35796</v>
      </c>
      <c r="B14" s="74">
        <v>995</v>
      </c>
      <c r="C14" s="1">
        <v>216</v>
      </c>
      <c r="D14" s="21"/>
      <c r="E14" s="1"/>
      <c r="F14" s="1"/>
      <c r="G14" s="1"/>
      <c r="H14" s="1"/>
      <c r="I14" s="41"/>
    </row>
    <row r="15" spans="1:9" x14ac:dyDescent="0.3">
      <c r="A15" s="35">
        <v>35827</v>
      </c>
      <c r="B15" s="74">
        <v>973</v>
      </c>
      <c r="C15" s="1">
        <v>212</v>
      </c>
      <c r="D15" s="21"/>
      <c r="E15" s="1"/>
      <c r="F15" s="1"/>
      <c r="G15" s="1"/>
      <c r="H15" s="1"/>
      <c r="I15" s="41"/>
    </row>
    <row r="16" spans="1:9" x14ac:dyDescent="0.3">
      <c r="A16" s="35">
        <v>35855</v>
      </c>
      <c r="B16" s="74">
        <v>914</v>
      </c>
      <c r="C16" s="1">
        <v>216</v>
      </c>
      <c r="D16" s="21"/>
      <c r="E16" s="1"/>
      <c r="F16" s="1"/>
      <c r="G16" s="1"/>
      <c r="H16" s="1"/>
      <c r="I16" s="41"/>
    </row>
    <row r="17" spans="1:9" x14ac:dyDescent="0.3">
      <c r="A17" s="35">
        <v>35886</v>
      </c>
      <c r="B17" s="74">
        <v>886</v>
      </c>
      <c r="C17" s="1">
        <v>213</v>
      </c>
      <c r="D17" s="21"/>
      <c r="E17" s="1"/>
      <c r="F17" s="1"/>
      <c r="G17" s="1"/>
      <c r="H17" s="1"/>
      <c r="I17" s="41"/>
    </row>
    <row r="18" spans="1:9" x14ac:dyDescent="0.3">
      <c r="A18" s="35">
        <v>35916</v>
      </c>
      <c r="B18" s="74">
        <v>855</v>
      </c>
      <c r="C18" s="1">
        <v>210</v>
      </c>
      <c r="D18" s="21"/>
      <c r="E18" s="1"/>
      <c r="F18" s="1"/>
      <c r="G18" s="1"/>
      <c r="H18" s="1"/>
      <c r="I18" s="41"/>
    </row>
    <row r="19" spans="1:9" x14ac:dyDescent="0.3">
      <c r="A19" s="35">
        <v>35947</v>
      </c>
      <c r="B19" s="74">
        <v>844</v>
      </c>
      <c r="C19" s="1">
        <v>200</v>
      </c>
      <c r="D19" s="21"/>
      <c r="E19" s="1"/>
      <c r="F19" s="1"/>
      <c r="G19" s="1"/>
      <c r="H19" s="1"/>
      <c r="I19" s="41"/>
    </row>
    <row r="20" spans="1:9" x14ac:dyDescent="0.3">
      <c r="A20" s="35">
        <v>35977</v>
      </c>
      <c r="B20" s="74">
        <v>816</v>
      </c>
      <c r="C20" s="1">
        <v>185</v>
      </c>
      <c r="D20" s="21"/>
      <c r="E20" s="1"/>
      <c r="F20" s="1"/>
      <c r="G20" s="1"/>
      <c r="H20" s="1"/>
      <c r="I20" s="41"/>
    </row>
    <row r="21" spans="1:9" x14ac:dyDescent="0.3">
      <c r="A21" s="35">
        <v>36008</v>
      </c>
      <c r="B21" s="74">
        <v>792</v>
      </c>
      <c r="C21" s="1">
        <v>172</v>
      </c>
      <c r="D21" s="21"/>
      <c r="E21" s="1"/>
      <c r="F21" s="1"/>
      <c r="G21" s="1"/>
      <c r="H21" s="1"/>
      <c r="I21" s="41"/>
    </row>
    <row r="22" spans="1:9" x14ac:dyDescent="0.3">
      <c r="A22" s="35">
        <v>36039</v>
      </c>
      <c r="B22" s="74">
        <v>774</v>
      </c>
      <c r="C22" s="1">
        <v>161</v>
      </c>
      <c r="D22" s="21"/>
      <c r="E22" s="1"/>
      <c r="F22" s="1"/>
      <c r="G22" s="1"/>
      <c r="H22" s="1"/>
      <c r="I22" s="41"/>
    </row>
    <row r="23" spans="1:9" x14ac:dyDescent="0.3">
      <c r="A23" s="35">
        <v>36069</v>
      </c>
      <c r="B23" s="74">
        <v>734</v>
      </c>
      <c r="C23" s="1">
        <v>156</v>
      </c>
      <c r="D23" s="21"/>
      <c r="E23" s="1"/>
      <c r="F23" s="1"/>
      <c r="G23" s="1"/>
      <c r="H23" s="1"/>
      <c r="I23" s="41"/>
    </row>
    <row r="24" spans="1:9" x14ac:dyDescent="0.3">
      <c r="A24" s="35">
        <v>36100</v>
      </c>
      <c r="B24" s="74">
        <v>688</v>
      </c>
      <c r="C24" s="1">
        <v>155</v>
      </c>
      <c r="D24" s="21"/>
      <c r="E24" s="1"/>
      <c r="F24" s="1"/>
      <c r="G24" s="1"/>
      <c r="H24" s="1"/>
      <c r="I24" s="41"/>
    </row>
    <row r="25" spans="1:9" x14ac:dyDescent="0.3">
      <c r="A25" s="35">
        <v>36130</v>
      </c>
      <c r="B25" s="74">
        <v>653</v>
      </c>
      <c r="C25" s="1">
        <v>148</v>
      </c>
      <c r="D25" s="21"/>
      <c r="E25" s="1"/>
      <c r="F25" s="1"/>
      <c r="G25" s="1"/>
      <c r="H25" s="1"/>
      <c r="I25" s="41"/>
    </row>
    <row r="26" spans="1:9" x14ac:dyDescent="0.3">
      <c r="A26" s="35">
        <v>36161</v>
      </c>
      <c r="B26" s="74">
        <v>587</v>
      </c>
      <c r="C26" s="1">
        <v>143</v>
      </c>
      <c r="D26" s="21"/>
      <c r="E26" s="1"/>
      <c r="F26" s="1"/>
      <c r="G26" s="1"/>
      <c r="H26" s="1"/>
      <c r="I26" s="41"/>
    </row>
    <row r="27" spans="1:9" x14ac:dyDescent="0.3">
      <c r="A27" s="35">
        <v>36192</v>
      </c>
      <c r="B27" s="74">
        <v>544</v>
      </c>
      <c r="C27" s="1">
        <v>135</v>
      </c>
      <c r="D27" s="21"/>
      <c r="E27" s="1"/>
      <c r="F27" s="1"/>
      <c r="G27" s="1"/>
      <c r="H27" s="1"/>
      <c r="I27" s="41"/>
    </row>
    <row r="28" spans="1:9" x14ac:dyDescent="0.3">
      <c r="A28" s="35">
        <v>36220</v>
      </c>
      <c r="B28" s="74">
        <v>526</v>
      </c>
      <c r="C28" s="1">
        <v>134</v>
      </c>
      <c r="D28" s="21"/>
      <c r="E28" s="1"/>
      <c r="F28" s="1"/>
      <c r="G28" s="1"/>
      <c r="H28" s="1"/>
      <c r="I28" s="41"/>
    </row>
    <row r="29" spans="1:9" x14ac:dyDescent="0.3">
      <c r="A29" s="35">
        <v>36251</v>
      </c>
      <c r="B29" s="74">
        <v>496</v>
      </c>
      <c r="C29" s="1">
        <v>125</v>
      </c>
      <c r="D29" s="21"/>
      <c r="E29" s="1"/>
      <c r="F29" s="1"/>
      <c r="G29" s="1"/>
      <c r="H29" s="1"/>
      <c r="I29" s="41"/>
    </row>
    <row r="30" spans="1:9" x14ac:dyDescent="0.3">
      <c r="A30" s="35">
        <v>36281</v>
      </c>
      <c r="B30" s="74">
        <v>516</v>
      </c>
      <c r="C30" s="1">
        <v>132</v>
      </c>
      <c r="D30" s="21"/>
      <c r="E30" s="1"/>
      <c r="F30" s="1"/>
      <c r="G30" s="1"/>
      <c r="H30" s="1"/>
      <c r="I30" s="41"/>
    </row>
    <row r="31" spans="1:9" x14ac:dyDescent="0.3">
      <c r="A31" s="35">
        <v>36312</v>
      </c>
      <c r="B31" s="74">
        <v>558</v>
      </c>
      <c r="C31" s="1">
        <v>140</v>
      </c>
      <c r="D31" s="21"/>
      <c r="E31" s="1"/>
      <c r="F31" s="1"/>
      <c r="G31" s="1"/>
      <c r="H31" s="1"/>
      <c r="I31" s="41"/>
    </row>
    <row r="32" spans="1:9" x14ac:dyDescent="0.3">
      <c r="A32" s="35">
        <v>36342</v>
      </c>
      <c r="B32" s="74">
        <v>588</v>
      </c>
      <c r="C32" s="1">
        <v>134</v>
      </c>
      <c r="D32" s="21"/>
      <c r="E32" s="1"/>
      <c r="F32" s="1"/>
      <c r="G32" s="1"/>
      <c r="H32" s="1"/>
      <c r="I32" s="41"/>
    </row>
    <row r="33" spans="1:9" x14ac:dyDescent="0.3">
      <c r="A33" s="35">
        <v>36373</v>
      </c>
      <c r="B33" s="74">
        <v>639</v>
      </c>
      <c r="C33" s="1">
        <v>135</v>
      </c>
      <c r="D33" s="21"/>
      <c r="E33" s="1"/>
      <c r="F33" s="1"/>
      <c r="G33" s="1"/>
      <c r="H33" s="1"/>
      <c r="I33" s="41"/>
    </row>
    <row r="34" spans="1:9" x14ac:dyDescent="0.3">
      <c r="A34" s="35">
        <v>36404</v>
      </c>
      <c r="B34" s="74">
        <v>696</v>
      </c>
      <c r="C34" s="1">
        <v>140</v>
      </c>
      <c r="D34" s="21"/>
      <c r="E34" s="1"/>
      <c r="F34" s="1"/>
      <c r="G34" s="1"/>
      <c r="H34" s="1"/>
      <c r="I34" s="41"/>
    </row>
    <row r="35" spans="1:9" x14ac:dyDescent="0.3">
      <c r="A35" s="35">
        <v>36434</v>
      </c>
      <c r="B35" s="74">
        <v>741</v>
      </c>
      <c r="C35" s="1">
        <v>148</v>
      </c>
      <c r="D35" s="21"/>
      <c r="E35" s="1"/>
      <c r="F35" s="1"/>
      <c r="G35" s="1"/>
      <c r="H35" s="1"/>
      <c r="I35" s="41"/>
    </row>
    <row r="36" spans="1:9" x14ac:dyDescent="0.3">
      <c r="A36" s="35">
        <v>36465</v>
      </c>
      <c r="B36" s="74">
        <v>782</v>
      </c>
      <c r="C36" s="1">
        <v>161</v>
      </c>
      <c r="D36" s="21"/>
      <c r="E36" s="1"/>
      <c r="F36" s="1"/>
      <c r="G36" s="1"/>
      <c r="H36" s="1"/>
      <c r="I36" s="41"/>
    </row>
    <row r="37" spans="1:9" x14ac:dyDescent="0.3">
      <c r="A37" s="35">
        <v>36495</v>
      </c>
      <c r="B37" s="74">
        <v>798</v>
      </c>
      <c r="C37" s="1">
        <v>165</v>
      </c>
      <c r="D37" s="21"/>
      <c r="E37" s="1"/>
      <c r="F37" s="1"/>
      <c r="G37" s="1"/>
      <c r="H37" s="1"/>
      <c r="I37" s="41"/>
    </row>
    <row r="38" spans="1:9" x14ac:dyDescent="0.3">
      <c r="A38" s="35">
        <v>36526</v>
      </c>
      <c r="B38" s="74">
        <v>775</v>
      </c>
      <c r="C38" s="1">
        <v>170</v>
      </c>
      <c r="D38" s="21"/>
      <c r="E38" s="1">
        <v>20</v>
      </c>
      <c r="F38" s="1">
        <v>13</v>
      </c>
      <c r="G38" s="1">
        <v>33</v>
      </c>
      <c r="H38" s="1">
        <v>104</v>
      </c>
      <c r="I38" s="41"/>
    </row>
    <row r="39" spans="1:9" x14ac:dyDescent="0.3">
      <c r="A39" s="35">
        <v>36557</v>
      </c>
      <c r="B39" s="74">
        <v>763</v>
      </c>
      <c r="C39" s="1">
        <v>174</v>
      </c>
      <c r="D39" s="21"/>
      <c r="E39" s="1">
        <v>19</v>
      </c>
      <c r="F39" s="1">
        <v>13</v>
      </c>
      <c r="G39" s="1">
        <v>36</v>
      </c>
      <c r="H39" s="1">
        <v>106</v>
      </c>
      <c r="I39" s="41"/>
    </row>
    <row r="40" spans="1:9" x14ac:dyDescent="0.3">
      <c r="A40" s="35">
        <v>36586</v>
      </c>
      <c r="B40" s="74">
        <v>773</v>
      </c>
      <c r="C40" s="1">
        <v>176</v>
      </c>
      <c r="D40" s="21"/>
      <c r="E40" s="1">
        <v>20</v>
      </c>
      <c r="F40" s="1">
        <v>13</v>
      </c>
      <c r="G40" s="1">
        <v>36</v>
      </c>
      <c r="H40" s="1">
        <v>107</v>
      </c>
      <c r="I40" s="41"/>
    </row>
    <row r="41" spans="1:9" x14ac:dyDescent="0.3">
      <c r="A41" s="35">
        <v>36617</v>
      </c>
      <c r="B41" s="74">
        <v>805</v>
      </c>
      <c r="C41" s="1">
        <v>180</v>
      </c>
      <c r="D41" s="21"/>
      <c r="E41" s="1">
        <v>20</v>
      </c>
      <c r="F41" s="1">
        <v>16</v>
      </c>
      <c r="G41" s="1">
        <v>37</v>
      </c>
      <c r="H41" s="1">
        <v>107</v>
      </c>
      <c r="I41" s="41"/>
    </row>
    <row r="42" spans="1:9" x14ac:dyDescent="0.3">
      <c r="A42" s="35">
        <v>36647</v>
      </c>
      <c r="B42" s="74">
        <v>844</v>
      </c>
      <c r="C42" s="1">
        <v>186</v>
      </c>
      <c r="D42" s="21"/>
      <c r="E42" s="1">
        <v>18</v>
      </c>
      <c r="F42" s="1">
        <v>16</v>
      </c>
      <c r="G42" s="1">
        <v>34</v>
      </c>
      <c r="H42" s="1">
        <v>118</v>
      </c>
      <c r="I42" s="41"/>
    </row>
    <row r="43" spans="1:9" x14ac:dyDescent="0.3">
      <c r="A43" s="35">
        <v>36678</v>
      </c>
      <c r="B43" s="74">
        <v>878</v>
      </c>
      <c r="C43" s="1">
        <v>188</v>
      </c>
      <c r="D43" s="21"/>
      <c r="E43" s="1">
        <v>23</v>
      </c>
      <c r="F43" s="1">
        <v>16</v>
      </c>
      <c r="G43" s="1">
        <v>34</v>
      </c>
      <c r="H43" s="1">
        <v>115</v>
      </c>
      <c r="I43" s="41"/>
    </row>
    <row r="44" spans="1:9" x14ac:dyDescent="0.3">
      <c r="A44" s="35">
        <v>36708</v>
      </c>
      <c r="B44" s="74">
        <v>942</v>
      </c>
      <c r="C44" s="1">
        <v>207</v>
      </c>
      <c r="D44" s="21"/>
      <c r="E44" s="1">
        <v>24</v>
      </c>
      <c r="F44" s="1">
        <v>18</v>
      </c>
      <c r="G44" s="1">
        <v>35</v>
      </c>
      <c r="H44" s="1">
        <v>130</v>
      </c>
      <c r="I44" s="41"/>
    </row>
    <row r="45" spans="1:9" x14ac:dyDescent="0.3">
      <c r="A45" s="35">
        <v>36739</v>
      </c>
      <c r="B45" s="74">
        <v>987</v>
      </c>
      <c r="C45" s="1">
        <v>205</v>
      </c>
      <c r="D45" s="21"/>
      <c r="E45" s="1">
        <v>23</v>
      </c>
      <c r="F45" s="1">
        <v>14</v>
      </c>
      <c r="G45" s="1">
        <v>37</v>
      </c>
      <c r="H45" s="1">
        <v>131</v>
      </c>
      <c r="I45" s="41"/>
    </row>
    <row r="46" spans="1:9" x14ac:dyDescent="0.3">
      <c r="A46" s="35">
        <v>36770</v>
      </c>
      <c r="B46" s="74">
        <v>1011</v>
      </c>
      <c r="C46" s="1">
        <v>208</v>
      </c>
      <c r="D46" s="21"/>
      <c r="E46" s="1">
        <v>29</v>
      </c>
      <c r="F46" s="1">
        <v>15</v>
      </c>
      <c r="G46" s="1">
        <v>40</v>
      </c>
      <c r="H46" s="1">
        <v>124</v>
      </c>
      <c r="I46" s="41"/>
    </row>
    <row r="47" spans="1:9" x14ac:dyDescent="0.3">
      <c r="A47" s="35">
        <v>36800</v>
      </c>
      <c r="B47" s="74">
        <v>1055</v>
      </c>
      <c r="C47" s="1">
        <v>212</v>
      </c>
      <c r="D47" s="21"/>
      <c r="E47" s="1">
        <v>32</v>
      </c>
      <c r="F47" s="1">
        <v>14</v>
      </c>
      <c r="G47" s="1">
        <v>41</v>
      </c>
      <c r="H47" s="1">
        <v>125</v>
      </c>
      <c r="I47" s="41"/>
    </row>
    <row r="48" spans="1:9" x14ac:dyDescent="0.3">
      <c r="A48" s="35">
        <v>36831</v>
      </c>
      <c r="B48" s="74">
        <v>1067</v>
      </c>
      <c r="C48" s="1">
        <v>217</v>
      </c>
      <c r="D48" s="21"/>
      <c r="E48" s="1">
        <v>28</v>
      </c>
      <c r="F48" s="1">
        <v>22</v>
      </c>
      <c r="G48" s="1">
        <v>40</v>
      </c>
      <c r="H48" s="1">
        <v>127</v>
      </c>
      <c r="I48" s="41"/>
    </row>
    <row r="49" spans="1:9" x14ac:dyDescent="0.3">
      <c r="A49" s="35">
        <v>36861</v>
      </c>
      <c r="B49" s="74">
        <v>1097</v>
      </c>
      <c r="C49" s="1">
        <v>214</v>
      </c>
      <c r="D49" s="21"/>
      <c r="E49" s="1">
        <v>31</v>
      </c>
      <c r="F49" s="1">
        <v>22</v>
      </c>
      <c r="G49" s="1">
        <v>37</v>
      </c>
      <c r="H49" s="1">
        <v>124</v>
      </c>
      <c r="I49" s="41"/>
    </row>
    <row r="50" spans="1:9" x14ac:dyDescent="0.3">
      <c r="A50" s="35">
        <v>36892</v>
      </c>
      <c r="B50" s="74">
        <v>1118</v>
      </c>
      <c r="C50" s="1">
        <v>222</v>
      </c>
      <c r="D50" s="21"/>
      <c r="E50" s="1">
        <v>30</v>
      </c>
      <c r="F50" s="1">
        <v>20</v>
      </c>
      <c r="G50" s="1">
        <v>38</v>
      </c>
      <c r="H50" s="1">
        <v>134</v>
      </c>
      <c r="I50" s="41"/>
    </row>
    <row r="51" spans="1:9" x14ac:dyDescent="0.3">
      <c r="A51" s="35">
        <v>36923</v>
      </c>
      <c r="B51" s="74">
        <v>1136</v>
      </c>
      <c r="C51" s="1">
        <v>220</v>
      </c>
      <c r="D51" s="21"/>
      <c r="E51" s="1">
        <v>30</v>
      </c>
      <c r="F51" s="1">
        <v>20</v>
      </c>
      <c r="G51" s="1">
        <v>43</v>
      </c>
      <c r="H51" s="1">
        <v>127</v>
      </c>
      <c r="I51" s="41"/>
    </row>
    <row r="52" spans="1:9" x14ac:dyDescent="0.3">
      <c r="A52" s="35">
        <v>36951</v>
      </c>
      <c r="B52" s="74">
        <v>1163</v>
      </c>
      <c r="C52" s="1">
        <v>226</v>
      </c>
      <c r="D52" s="21"/>
      <c r="E52" s="1">
        <v>28</v>
      </c>
      <c r="F52" s="1">
        <v>21</v>
      </c>
      <c r="G52" s="1">
        <v>48</v>
      </c>
      <c r="H52" s="1">
        <v>129</v>
      </c>
      <c r="I52" s="41"/>
    </row>
    <row r="53" spans="1:9" x14ac:dyDescent="0.3">
      <c r="A53" s="35">
        <v>36982</v>
      </c>
      <c r="B53" s="74">
        <v>1206</v>
      </c>
      <c r="C53" s="1">
        <v>226</v>
      </c>
      <c r="D53" s="21"/>
      <c r="E53" s="1">
        <v>27</v>
      </c>
      <c r="F53" s="1">
        <v>21</v>
      </c>
      <c r="G53" s="1">
        <v>50</v>
      </c>
      <c r="H53" s="1">
        <v>128</v>
      </c>
      <c r="I53" s="41"/>
    </row>
    <row r="54" spans="1:9" x14ac:dyDescent="0.3">
      <c r="A54" s="35">
        <v>37012</v>
      </c>
      <c r="B54" s="74">
        <v>1234</v>
      </c>
      <c r="C54" s="1">
        <v>231</v>
      </c>
      <c r="D54" s="21"/>
      <c r="E54" s="1">
        <v>32</v>
      </c>
      <c r="F54" s="1">
        <v>22</v>
      </c>
      <c r="G54" s="1">
        <v>48</v>
      </c>
      <c r="H54" s="1">
        <v>129</v>
      </c>
      <c r="I54" s="41"/>
    </row>
    <row r="55" spans="1:9" x14ac:dyDescent="0.3">
      <c r="A55" s="35">
        <v>37043</v>
      </c>
      <c r="B55" s="74">
        <v>1270</v>
      </c>
      <c r="C55" s="1">
        <v>226</v>
      </c>
      <c r="D55" s="21"/>
      <c r="E55" s="1">
        <v>32</v>
      </c>
      <c r="F55" s="1">
        <v>20</v>
      </c>
      <c r="G55" s="1">
        <v>49</v>
      </c>
      <c r="H55" s="1">
        <v>125</v>
      </c>
      <c r="I55" s="41"/>
    </row>
    <row r="56" spans="1:9" x14ac:dyDescent="0.3">
      <c r="A56" s="35">
        <v>37073</v>
      </c>
      <c r="B56" s="74">
        <v>1275</v>
      </c>
      <c r="C56" s="1">
        <v>231</v>
      </c>
      <c r="D56" s="21"/>
      <c r="E56" s="1">
        <v>36</v>
      </c>
      <c r="F56" s="1">
        <v>21</v>
      </c>
      <c r="G56" s="1">
        <v>51</v>
      </c>
      <c r="H56" s="1">
        <v>123</v>
      </c>
      <c r="I56" s="41"/>
    </row>
    <row r="57" spans="1:9" x14ac:dyDescent="0.3">
      <c r="A57" s="35">
        <v>37104</v>
      </c>
      <c r="B57" s="74">
        <v>1252</v>
      </c>
      <c r="C57" s="1">
        <v>221</v>
      </c>
      <c r="D57" s="21"/>
      <c r="E57" s="1">
        <v>36</v>
      </c>
      <c r="F57" s="1">
        <v>21</v>
      </c>
      <c r="G57" s="1">
        <v>49</v>
      </c>
      <c r="H57" s="1">
        <v>115</v>
      </c>
      <c r="I57" s="41"/>
    </row>
    <row r="58" spans="1:9" x14ac:dyDescent="0.3">
      <c r="A58" s="35">
        <v>37135</v>
      </c>
      <c r="B58" s="74">
        <v>1193</v>
      </c>
      <c r="C58" s="1">
        <v>212</v>
      </c>
      <c r="D58" s="21"/>
      <c r="E58" s="1">
        <v>34</v>
      </c>
      <c r="F58" s="1">
        <v>22</v>
      </c>
      <c r="G58" s="1">
        <v>42</v>
      </c>
      <c r="H58" s="1">
        <v>114</v>
      </c>
      <c r="I58" s="41"/>
    </row>
    <row r="59" spans="1:9" x14ac:dyDescent="0.3">
      <c r="A59" s="35">
        <v>37165</v>
      </c>
      <c r="B59" s="74">
        <v>1111</v>
      </c>
      <c r="C59" s="1">
        <v>196</v>
      </c>
      <c r="D59" s="21"/>
      <c r="E59" s="1">
        <v>28</v>
      </c>
      <c r="F59" s="1">
        <v>23</v>
      </c>
      <c r="G59" s="1">
        <v>39</v>
      </c>
      <c r="H59" s="1">
        <v>106</v>
      </c>
      <c r="I59" s="41"/>
    </row>
    <row r="60" spans="1:9" x14ac:dyDescent="0.3">
      <c r="A60" s="35">
        <v>37196</v>
      </c>
      <c r="B60" s="74">
        <v>1000</v>
      </c>
      <c r="C60" s="1">
        <v>185</v>
      </c>
      <c r="D60" s="21"/>
      <c r="E60" s="1">
        <v>26</v>
      </c>
      <c r="F60" s="1">
        <v>18</v>
      </c>
      <c r="G60" s="1">
        <v>36</v>
      </c>
      <c r="H60" s="1">
        <v>105</v>
      </c>
      <c r="I60" s="41"/>
    </row>
    <row r="61" spans="1:9" x14ac:dyDescent="0.3">
      <c r="A61" s="35">
        <v>37226</v>
      </c>
      <c r="B61" s="74">
        <v>901</v>
      </c>
      <c r="C61" s="1">
        <v>173</v>
      </c>
      <c r="D61" s="21"/>
      <c r="E61" s="1">
        <v>25</v>
      </c>
      <c r="F61" s="1">
        <v>17</v>
      </c>
      <c r="G61" s="1">
        <v>37</v>
      </c>
      <c r="H61" s="1">
        <v>94</v>
      </c>
      <c r="I61" s="41"/>
    </row>
    <row r="62" spans="1:9" x14ac:dyDescent="0.3">
      <c r="A62" s="35">
        <v>37257</v>
      </c>
      <c r="B62" s="74">
        <v>867</v>
      </c>
      <c r="C62" s="1">
        <v>169</v>
      </c>
      <c r="D62" s="21"/>
      <c r="E62" s="1">
        <v>24</v>
      </c>
      <c r="F62" s="1">
        <v>15</v>
      </c>
      <c r="G62" s="1">
        <v>32</v>
      </c>
      <c r="H62" s="1">
        <v>98</v>
      </c>
      <c r="I62" s="41"/>
    </row>
    <row r="63" spans="1:9" x14ac:dyDescent="0.3">
      <c r="A63" s="35">
        <v>37288</v>
      </c>
      <c r="B63" s="74">
        <v>825</v>
      </c>
      <c r="C63" s="1">
        <v>164</v>
      </c>
      <c r="D63" s="21"/>
      <c r="E63" s="1">
        <v>19</v>
      </c>
      <c r="F63" s="1">
        <v>16</v>
      </c>
      <c r="G63" s="1">
        <v>32</v>
      </c>
      <c r="H63" s="1">
        <v>97</v>
      </c>
      <c r="I63" s="41"/>
    </row>
    <row r="64" spans="1:9" x14ac:dyDescent="0.3">
      <c r="A64" s="35">
        <v>37316</v>
      </c>
      <c r="B64" s="74">
        <v>763</v>
      </c>
      <c r="C64" s="1">
        <v>152</v>
      </c>
      <c r="D64" s="21"/>
      <c r="E64" s="1">
        <v>16</v>
      </c>
      <c r="F64" s="1">
        <v>15</v>
      </c>
      <c r="G64" s="1">
        <v>27</v>
      </c>
      <c r="H64" s="1">
        <v>94</v>
      </c>
      <c r="I64" s="41"/>
    </row>
    <row r="65" spans="1:9" x14ac:dyDescent="0.3">
      <c r="A65" s="35">
        <v>37347</v>
      </c>
      <c r="B65" s="74">
        <v>750</v>
      </c>
      <c r="C65" s="1">
        <v>152</v>
      </c>
      <c r="D65" s="21"/>
      <c r="E65" s="1">
        <v>17</v>
      </c>
      <c r="F65" s="1">
        <v>16</v>
      </c>
      <c r="G65" s="1">
        <v>30</v>
      </c>
      <c r="H65" s="1">
        <v>89</v>
      </c>
      <c r="I65" s="41"/>
    </row>
    <row r="66" spans="1:9" x14ac:dyDescent="0.3">
      <c r="A66" s="35">
        <v>37377</v>
      </c>
      <c r="B66" s="74">
        <v>826</v>
      </c>
      <c r="C66" s="1">
        <v>156</v>
      </c>
      <c r="D66" s="21"/>
      <c r="E66" s="1">
        <v>23</v>
      </c>
      <c r="F66" s="1">
        <v>17</v>
      </c>
      <c r="G66" s="1">
        <v>29</v>
      </c>
      <c r="H66" s="1">
        <v>87</v>
      </c>
      <c r="I66" s="41"/>
    </row>
    <row r="67" spans="1:9" x14ac:dyDescent="0.3">
      <c r="A67" s="35">
        <v>37408</v>
      </c>
      <c r="B67" s="74">
        <v>842</v>
      </c>
      <c r="C67" s="1">
        <v>157</v>
      </c>
      <c r="D67" s="21"/>
      <c r="E67" s="1">
        <v>23</v>
      </c>
      <c r="F67" s="1">
        <v>13</v>
      </c>
      <c r="G67" s="1">
        <v>32</v>
      </c>
      <c r="H67" s="1">
        <v>89</v>
      </c>
      <c r="I67" s="41"/>
    </row>
    <row r="68" spans="1:9" x14ac:dyDescent="0.3">
      <c r="A68" s="35">
        <v>37438</v>
      </c>
      <c r="B68" s="74">
        <v>851</v>
      </c>
      <c r="C68" s="1">
        <v>160</v>
      </c>
      <c r="D68" s="21"/>
      <c r="E68" s="1">
        <v>21</v>
      </c>
      <c r="F68" s="1">
        <v>19</v>
      </c>
      <c r="G68" s="1">
        <v>29</v>
      </c>
      <c r="H68" s="1">
        <v>91</v>
      </c>
      <c r="I68" s="41"/>
    </row>
    <row r="69" spans="1:9" x14ac:dyDescent="0.3">
      <c r="A69" s="35">
        <v>37469</v>
      </c>
      <c r="B69" s="74">
        <v>848</v>
      </c>
      <c r="C69" s="1">
        <v>167</v>
      </c>
      <c r="D69" s="21"/>
      <c r="E69" s="1">
        <v>23</v>
      </c>
      <c r="F69" s="1">
        <v>17</v>
      </c>
      <c r="G69" s="1">
        <v>33</v>
      </c>
      <c r="H69" s="1">
        <v>94</v>
      </c>
      <c r="I69" s="41"/>
    </row>
    <row r="70" spans="1:9" x14ac:dyDescent="0.3">
      <c r="A70" s="35">
        <v>37500</v>
      </c>
      <c r="B70" s="74">
        <v>860</v>
      </c>
      <c r="C70" s="1">
        <v>184</v>
      </c>
      <c r="D70" s="21"/>
      <c r="E70" s="1">
        <v>33</v>
      </c>
      <c r="F70" s="1">
        <v>18</v>
      </c>
      <c r="G70" s="1">
        <v>37</v>
      </c>
      <c r="H70" s="1">
        <v>96</v>
      </c>
      <c r="I70" s="41"/>
    </row>
    <row r="71" spans="1:9" x14ac:dyDescent="0.3">
      <c r="A71" s="35">
        <v>37530</v>
      </c>
      <c r="B71" s="74">
        <v>851</v>
      </c>
      <c r="C71" s="1">
        <v>172</v>
      </c>
      <c r="D71" s="21"/>
      <c r="E71" s="1">
        <v>31</v>
      </c>
      <c r="F71" s="1">
        <v>16</v>
      </c>
      <c r="G71" s="1">
        <v>36</v>
      </c>
      <c r="H71" s="1">
        <v>89</v>
      </c>
      <c r="I71" s="41"/>
    </row>
    <row r="72" spans="1:9" x14ac:dyDescent="0.3">
      <c r="A72" s="35">
        <v>37561</v>
      </c>
      <c r="B72" s="74">
        <v>834</v>
      </c>
      <c r="C72" s="1">
        <v>162</v>
      </c>
      <c r="D72" s="21"/>
      <c r="E72" s="1">
        <v>25</v>
      </c>
      <c r="F72" s="1">
        <v>17</v>
      </c>
      <c r="G72" s="1">
        <v>33</v>
      </c>
      <c r="H72" s="1">
        <v>87</v>
      </c>
      <c r="I72" s="41"/>
    </row>
    <row r="73" spans="1:9" x14ac:dyDescent="0.3">
      <c r="A73" s="35">
        <v>37591</v>
      </c>
      <c r="B73" s="74">
        <v>856</v>
      </c>
      <c r="C73" s="1">
        <v>164</v>
      </c>
      <c r="D73" s="21"/>
      <c r="E73" s="1">
        <v>25</v>
      </c>
      <c r="F73" s="1">
        <v>17</v>
      </c>
      <c r="G73" s="1">
        <v>32</v>
      </c>
      <c r="H73" s="1">
        <v>90</v>
      </c>
      <c r="I73" s="41"/>
    </row>
    <row r="74" spans="1:9" x14ac:dyDescent="0.3">
      <c r="A74" s="35">
        <v>37622</v>
      </c>
      <c r="B74" s="74">
        <v>854</v>
      </c>
      <c r="C74" s="1">
        <v>162</v>
      </c>
      <c r="D74" s="21"/>
      <c r="E74" s="1">
        <v>22</v>
      </c>
      <c r="F74" s="1">
        <v>19</v>
      </c>
      <c r="G74" s="1">
        <v>31</v>
      </c>
      <c r="H74" s="1">
        <v>90</v>
      </c>
      <c r="I74" s="41"/>
    </row>
    <row r="75" spans="1:9" x14ac:dyDescent="0.3">
      <c r="A75" s="35">
        <v>37653</v>
      </c>
      <c r="B75" s="74">
        <v>907</v>
      </c>
      <c r="C75" s="1">
        <v>154</v>
      </c>
      <c r="D75" s="21"/>
      <c r="E75" s="1">
        <v>21</v>
      </c>
      <c r="F75" s="1">
        <v>17</v>
      </c>
      <c r="G75" s="1">
        <v>25</v>
      </c>
      <c r="H75" s="1">
        <v>91</v>
      </c>
      <c r="I75" s="41"/>
    </row>
    <row r="76" spans="1:9" x14ac:dyDescent="0.3">
      <c r="A76" s="35">
        <v>37681</v>
      </c>
      <c r="B76" s="74">
        <v>941</v>
      </c>
      <c r="C76" s="1">
        <v>154</v>
      </c>
      <c r="D76" s="21"/>
      <c r="E76" s="1">
        <v>23</v>
      </c>
      <c r="F76" s="1">
        <v>17</v>
      </c>
      <c r="G76" s="1">
        <v>30</v>
      </c>
      <c r="H76" s="1">
        <v>84</v>
      </c>
      <c r="I76" s="41"/>
    </row>
    <row r="77" spans="1:9" x14ac:dyDescent="0.3">
      <c r="A77" s="35">
        <v>37712</v>
      </c>
      <c r="B77" s="74">
        <v>983</v>
      </c>
      <c r="C77" s="1">
        <v>155</v>
      </c>
      <c r="D77" s="21"/>
      <c r="E77" s="1">
        <v>25</v>
      </c>
      <c r="F77" s="1">
        <v>15</v>
      </c>
      <c r="G77" s="1">
        <v>33</v>
      </c>
      <c r="H77" s="1">
        <v>82</v>
      </c>
      <c r="I77" s="41"/>
    </row>
    <row r="78" spans="1:9" x14ac:dyDescent="0.3">
      <c r="A78" s="35">
        <v>37742</v>
      </c>
      <c r="B78" s="74">
        <v>1034</v>
      </c>
      <c r="C78" s="1">
        <v>157</v>
      </c>
      <c r="D78" s="21"/>
      <c r="E78" s="1">
        <v>26</v>
      </c>
      <c r="F78" s="1">
        <v>12</v>
      </c>
      <c r="G78" s="1">
        <v>31</v>
      </c>
      <c r="H78" s="1">
        <v>88</v>
      </c>
      <c r="I78" s="41"/>
    </row>
    <row r="79" spans="1:9" x14ac:dyDescent="0.3">
      <c r="A79" s="35">
        <v>37773</v>
      </c>
      <c r="B79" s="74">
        <v>1067</v>
      </c>
      <c r="C79" s="1">
        <v>155</v>
      </c>
      <c r="D79" s="21"/>
      <c r="E79" s="1">
        <v>29</v>
      </c>
      <c r="F79" s="1">
        <v>12</v>
      </c>
      <c r="G79" s="1">
        <v>30</v>
      </c>
      <c r="H79" s="1">
        <v>84</v>
      </c>
      <c r="I79" s="41"/>
    </row>
    <row r="80" spans="1:9" x14ac:dyDescent="0.3">
      <c r="A80" s="35">
        <v>37803</v>
      </c>
      <c r="B80" s="74">
        <v>1081</v>
      </c>
      <c r="C80" s="1">
        <v>158</v>
      </c>
      <c r="D80" s="21"/>
      <c r="E80" s="1">
        <v>33</v>
      </c>
      <c r="F80" s="1">
        <v>13</v>
      </c>
      <c r="G80" s="1">
        <v>30</v>
      </c>
      <c r="H80" s="1">
        <v>82</v>
      </c>
      <c r="I80" s="41"/>
    </row>
    <row r="81" spans="1:9" x14ac:dyDescent="0.3">
      <c r="A81" s="35">
        <v>37834</v>
      </c>
      <c r="B81" s="74">
        <v>1090</v>
      </c>
      <c r="C81" s="1">
        <v>155</v>
      </c>
      <c r="D81" s="21"/>
      <c r="E81" s="1">
        <v>30</v>
      </c>
      <c r="F81" s="1">
        <v>11</v>
      </c>
      <c r="G81" s="1">
        <v>29</v>
      </c>
      <c r="H81" s="1">
        <v>85</v>
      </c>
      <c r="I81" s="41"/>
    </row>
    <row r="82" spans="1:9" x14ac:dyDescent="0.3">
      <c r="A82" s="35">
        <v>37865</v>
      </c>
      <c r="B82" s="74">
        <v>1093</v>
      </c>
      <c r="C82" s="1">
        <v>155</v>
      </c>
      <c r="D82" s="21"/>
      <c r="E82" s="1">
        <v>29</v>
      </c>
      <c r="F82" s="1">
        <v>14</v>
      </c>
      <c r="G82" s="1">
        <v>29</v>
      </c>
      <c r="H82" s="1">
        <v>83</v>
      </c>
      <c r="I82" s="41"/>
    </row>
    <row r="83" spans="1:9" x14ac:dyDescent="0.3">
      <c r="A83" s="35">
        <v>37895</v>
      </c>
      <c r="B83" s="74">
        <v>1102</v>
      </c>
      <c r="C83" s="1">
        <v>162</v>
      </c>
      <c r="D83" s="21"/>
      <c r="E83" s="1">
        <v>37</v>
      </c>
      <c r="F83" s="1">
        <v>14</v>
      </c>
      <c r="G83" s="1">
        <v>29</v>
      </c>
      <c r="H83" s="1">
        <v>82</v>
      </c>
      <c r="I83" s="41"/>
    </row>
    <row r="84" spans="1:9" x14ac:dyDescent="0.3">
      <c r="A84" s="35">
        <v>37926</v>
      </c>
      <c r="B84" s="74">
        <v>1111</v>
      </c>
      <c r="C84" s="1">
        <v>160</v>
      </c>
      <c r="D84" s="21"/>
      <c r="E84" s="1">
        <v>34</v>
      </c>
      <c r="F84" s="1">
        <v>12</v>
      </c>
      <c r="G84" s="1">
        <v>31</v>
      </c>
      <c r="H84" s="1">
        <v>83</v>
      </c>
      <c r="I84" s="41"/>
    </row>
    <row r="85" spans="1:9" x14ac:dyDescent="0.3">
      <c r="A85" s="35">
        <v>37956</v>
      </c>
      <c r="B85" s="74">
        <v>1114</v>
      </c>
      <c r="C85" s="1">
        <v>160</v>
      </c>
      <c r="D85" s="21"/>
      <c r="E85" s="1">
        <v>35</v>
      </c>
      <c r="F85" s="1">
        <v>17</v>
      </c>
      <c r="G85" s="1">
        <v>26</v>
      </c>
      <c r="H85" s="1">
        <v>82</v>
      </c>
      <c r="I85" s="41"/>
    </row>
    <row r="86" spans="1:9" x14ac:dyDescent="0.3">
      <c r="A86" s="35">
        <v>37987</v>
      </c>
      <c r="B86" s="74">
        <v>1101</v>
      </c>
      <c r="C86" s="1">
        <v>159</v>
      </c>
      <c r="D86" s="21"/>
      <c r="E86" s="1">
        <v>36</v>
      </c>
      <c r="F86" s="1">
        <v>17</v>
      </c>
      <c r="G86" s="1">
        <v>25</v>
      </c>
      <c r="H86" s="1">
        <v>81</v>
      </c>
      <c r="I86" s="41"/>
    </row>
    <row r="87" spans="1:9" x14ac:dyDescent="0.3">
      <c r="A87" s="35">
        <v>38018</v>
      </c>
      <c r="B87" s="74">
        <v>1119</v>
      </c>
      <c r="C87" s="1">
        <v>167</v>
      </c>
      <c r="D87" s="21"/>
      <c r="E87" s="1">
        <v>38</v>
      </c>
      <c r="F87" s="1">
        <v>17</v>
      </c>
      <c r="G87" s="1">
        <v>28</v>
      </c>
      <c r="H87" s="1">
        <v>84</v>
      </c>
      <c r="I87" s="41"/>
    </row>
    <row r="88" spans="1:9" x14ac:dyDescent="0.3">
      <c r="A88" s="35">
        <v>38047</v>
      </c>
      <c r="B88" s="74">
        <v>1135</v>
      </c>
      <c r="C88" s="1">
        <v>168</v>
      </c>
      <c r="D88" s="21"/>
      <c r="E88" s="1">
        <v>36</v>
      </c>
      <c r="F88" s="1">
        <v>17</v>
      </c>
      <c r="G88" s="1">
        <v>34</v>
      </c>
      <c r="H88" s="1">
        <v>81</v>
      </c>
      <c r="I88" s="41"/>
    </row>
    <row r="89" spans="1:9" x14ac:dyDescent="0.3">
      <c r="A89" s="35">
        <v>38078</v>
      </c>
      <c r="B89" s="74">
        <v>1151</v>
      </c>
      <c r="C89" s="1">
        <v>170</v>
      </c>
      <c r="D89" s="21"/>
      <c r="E89" s="1">
        <v>41</v>
      </c>
      <c r="F89" s="1">
        <v>18</v>
      </c>
      <c r="G89" s="1">
        <v>31</v>
      </c>
      <c r="H89" s="1">
        <v>80</v>
      </c>
      <c r="I89" s="41"/>
    </row>
    <row r="90" spans="1:9" x14ac:dyDescent="0.3">
      <c r="A90" s="35">
        <v>38108</v>
      </c>
      <c r="B90" s="74">
        <v>1164</v>
      </c>
      <c r="C90" s="1">
        <v>167</v>
      </c>
      <c r="D90" s="21"/>
      <c r="E90" s="1">
        <v>37</v>
      </c>
      <c r="F90" s="1">
        <v>20</v>
      </c>
      <c r="G90" s="1">
        <v>28</v>
      </c>
      <c r="H90" s="1">
        <v>82</v>
      </c>
      <c r="I90" s="41"/>
    </row>
    <row r="91" spans="1:9" x14ac:dyDescent="0.3">
      <c r="A91" s="35">
        <v>38139</v>
      </c>
      <c r="B91" s="74">
        <v>1176</v>
      </c>
      <c r="C91" s="1">
        <v>169</v>
      </c>
      <c r="D91" s="21"/>
      <c r="E91" s="1">
        <v>38</v>
      </c>
      <c r="F91" s="1">
        <v>19</v>
      </c>
      <c r="G91" s="1">
        <v>29</v>
      </c>
      <c r="H91" s="1">
        <v>83</v>
      </c>
      <c r="I91" s="41"/>
    </row>
    <row r="92" spans="1:9" x14ac:dyDescent="0.3">
      <c r="A92" s="35">
        <v>38169</v>
      </c>
      <c r="B92" s="74">
        <v>1213</v>
      </c>
      <c r="C92" s="1">
        <v>166</v>
      </c>
      <c r="D92" s="21"/>
      <c r="E92" s="1">
        <v>36</v>
      </c>
      <c r="F92" s="1">
        <v>17</v>
      </c>
      <c r="G92" s="1">
        <v>32</v>
      </c>
      <c r="H92" s="1">
        <v>81</v>
      </c>
      <c r="I92" s="41"/>
    </row>
    <row r="93" spans="1:9" x14ac:dyDescent="0.3">
      <c r="A93" s="35">
        <v>38200</v>
      </c>
      <c r="B93" s="74">
        <v>1234</v>
      </c>
      <c r="C93" s="1">
        <v>167</v>
      </c>
      <c r="D93" s="21"/>
      <c r="E93" s="74">
        <v>40</v>
      </c>
      <c r="F93" s="74">
        <v>18</v>
      </c>
      <c r="G93" s="74">
        <v>33</v>
      </c>
      <c r="H93" s="74">
        <v>76</v>
      </c>
      <c r="I93" s="41"/>
    </row>
    <row r="94" spans="1:9" x14ac:dyDescent="0.3">
      <c r="A94" s="35">
        <v>38231</v>
      </c>
      <c r="B94" s="74">
        <v>1240</v>
      </c>
      <c r="C94" s="1">
        <v>163</v>
      </c>
      <c r="D94" s="21"/>
      <c r="E94" s="74">
        <v>41</v>
      </c>
      <c r="F94" s="74">
        <v>17</v>
      </c>
      <c r="G94" s="74">
        <v>34</v>
      </c>
      <c r="H94" s="74">
        <v>71</v>
      </c>
      <c r="I94" s="41"/>
    </row>
    <row r="95" spans="1:9" x14ac:dyDescent="0.3">
      <c r="A95" s="35">
        <v>38261</v>
      </c>
      <c r="B95" s="74">
        <v>1240</v>
      </c>
      <c r="C95" s="1">
        <v>170</v>
      </c>
      <c r="D95" s="21"/>
      <c r="E95" s="74">
        <v>46</v>
      </c>
      <c r="F95" s="74">
        <v>18</v>
      </c>
      <c r="G95" s="74">
        <v>33</v>
      </c>
      <c r="H95" s="74">
        <v>73</v>
      </c>
      <c r="I95" s="41"/>
    </row>
    <row r="96" spans="1:9" x14ac:dyDescent="0.3">
      <c r="A96" s="35">
        <v>38292</v>
      </c>
      <c r="B96" s="74">
        <v>1262</v>
      </c>
      <c r="C96" s="1">
        <v>174</v>
      </c>
      <c r="D96" s="21"/>
      <c r="E96" s="74">
        <v>45</v>
      </c>
      <c r="F96" s="74">
        <v>22</v>
      </c>
      <c r="G96" s="74">
        <v>30</v>
      </c>
      <c r="H96" s="74">
        <v>77</v>
      </c>
      <c r="I96" s="41"/>
    </row>
    <row r="97" spans="1:9" x14ac:dyDescent="0.3">
      <c r="A97" s="35">
        <v>38322</v>
      </c>
      <c r="B97" s="74">
        <v>1246</v>
      </c>
      <c r="C97" s="1">
        <v>169</v>
      </c>
      <c r="D97" s="21"/>
      <c r="E97" s="74">
        <v>40</v>
      </c>
      <c r="F97" s="74">
        <v>20</v>
      </c>
      <c r="G97" s="74">
        <v>28</v>
      </c>
      <c r="H97" s="74">
        <v>81</v>
      </c>
      <c r="I97" s="41"/>
    </row>
    <row r="98" spans="1:9" x14ac:dyDescent="0.3">
      <c r="A98" s="35">
        <v>38353</v>
      </c>
      <c r="B98" s="5">
        <v>1255</v>
      </c>
      <c r="C98" s="5">
        <v>164</v>
      </c>
      <c r="D98" s="21"/>
      <c r="E98" s="5">
        <v>39</v>
      </c>
      <c r="F98" s="5">
        <v>21</v>
      </c>
      <c r="G98" s="5">
        <v>27</v>
      </c>
      <c r="H98" s="5">
        <v>77</v>
      </c>
      <c r="I98" s="41"/>
    </row>
    <row r="99" spans="1:9" x14ac:dyDescent="0.3">
      <c r="A99" s="35">
        <v>38384</v>
      </c>
      <c r="B99" s="1">
        <v>1276</v>
      </c>
      <c r="C99" s="1">
        <v>186</v>
      </c>
      <c r="D99" s="21"/>
      <c r="E99" s="1">
        <v>45</v>
      </c>
      <c r="F99" s="1">
        <v>26</v>
      </c>
      <c r="G99" s="1">
        <v>32</v>
      </c>
      <c r="H99" s="1">
        <v>83</v>
      </c>
      <c r="I99" s="41"/>
    </row>
    <row r="100" spans="1:9" x14ac:dyDescent="0.3">
      <c r="A100" s="35">
        <v>38412</v>
      </c>
      <c r="B100" s="1">
        <v>1334</v>
      </c>
      <c r="C100" s="1">
        <v>188</v>
      </c>
      <c r="D100" s="21"/>
      <c r="E100" s="1">
        <v>49</v>
      </c>
      <c r="F100" s="1">
        <v>26</v>
      </c>
      <c r="G100" s="1">
        <v>35</v>
      </c>
      <c r="H100" s="1">
        <v>78</v>
      </c>
      <c r="I100" s="41"/>
    </row>
    <row r="101" spans="1:9" x14ac:dyDescent="0.3">
      <c r="A101" s="35">
        <v>38443</v>
      </c>
      <c r="B101" s="1">
        <v>1335</v>
      </c>
      <c r="C101" s="1">
        <v>179</v>
      </c>
      <c r="D101" s="21"/>
      <c r="E101" s="1">
        <v>45</v>
      </c>
      <c r="F101" s="1">
        <v>27</v>
      </c>
      <c r="G101" s="1">
        <v>31</v>
      </c>
      <c r="H101" s="1">
        <v>76</v>
      </c>
      <c r="I101" s="41"/>
    </row>
    <row r="102" spans="1:9" x14ac:dyDescent="0.3">
      <c r="A102" s="35">
        <v>38473</v>
      </c>
      <c r="B102" s="1">
        <v>1320</v>
      </c>
      <c r="C102" s="1">
        <v>177</v>
      </c>
      <c r="D102" s="21"/>
      <c r="E102" s="1">
        <v>45</v>
      </c>
      <c r="F102" s="1">
        <v>24</v>
      </c>
      <c r="G102" s="1">
        <v>28</v>
      </c>
      <c r="H102" s="1">
        <v>80</v>
      </c>
      <c r="I102" s="41"/>
    </row>
    <row r="103" spans="1:9" x14ac:dyDescent="0.3">
      <c r="A103" s="35">
        <v>38504</v>
      </c>
      <c r="B103" s="1">
        <v>1355</v>
      </c>
      <c r="C103" s="1">
        <v>187</v>
      </c>
      <c r="D103" s="21"/>
      <c r="E103" s="1">
        <v>50</v>
      </c>
      <c r="F103" s="1">
        <v>23</v>
      </c>
      <c r="G103" s="1">
        <v>29</v>
      </c>
      <c r="H103" s="1">
        <v>85</v>
      </c>
      <c r="I103" s="41"/>
    </row>
    <row r="104" spans="1:9" x14ac:dyDescent="0.3">
      <c r="A104" s="35">
        <v>38534</v>
      </c>
      <c r="B104" s="1">
        <v>1398</v>
      </c>
      <c r="C104" s="1">
        <v>196</v>
      </c>
      <c r="D104" s="21"/>
      <c r="E104" s="1">
        <v>50</v>
      </c>
      <c r="F104" s="1">
        <v>25</v>
      </c>
      <c r="G104" s="1">
        <v>31</v>
      </c>
      <c r="H104" s="1">
        <v>90</v>
      </c>
      <c r="I104" s="41"/>
    </row>
    <row r="105" spans="1:9" x14ac:dyDescent="0.3">
      <c r="A105" s="35">
        <v>38565</v>
      </c>
      <c r="B105" s="1">
        <v>1436</v>
      </c>
      <c r="C105" s="1">
        <v>202</v>
      </c>
      <c r="D105" s="21"/>
      <c r="E105" s="1">
        <v>53</v>
      </c>
      <c r="F105" s="1">
        <v>24</v>
      </c>
      <c r="G105" s="1">
        <v>35</v>
      </c>
      <c r="H105" s="1">
        <v>90</v>
      </c>
      <c r="I105" s="41"/>
    </row>
    <row r="106" spans="1:9" x14ac:dyDescent="0.3">
      <c r="A106" s="35">
        <v>38596</v>
      </c>
      <c r="B106" s="1">
        <v>1452</v>
      </c>
      <c r="C106" s="1">
        <v>187</v>
      </c>
      <c r="D106" s="21"/>
      <c r="E106" s="1">
        <v>54</v>
      </c>
      <c r="F106" s="1">
        <v>21</v>
      </c>
      <c r="G106" s="1">
        <v>36</v>
      </c>
      <c r="H106" s="1">
        <v>76</v>
      </c>
      <c r="I106" s="41"/>
    </row>
    <row r="107" spans="1:9" x14ac:dyDescent="0.3">
      <c r="A107" s="35">
        <v>38626</v>
      </c>
      <c r="B107" s="1">
        <v>1479</v>
      </c>
      <c r="C107" s="1">
        <v>178</v>
      </c>
      <c r="D107" s="21"/>
      <c r="E107" s="1">
        <v>52</v>
      </c>
      <c r="F107" s="1">
        <v>19</v>
      </c>
      <c r="G107" s="1">
        <v>34</v>
      </c>
      <c r="H107" s="1">
        <v>73</v>
      </c>
      <c r="I107" s="41"/>
    </row>
    <row r="108" spans="1:9" x14ac:dyDescent="0.3">
      <c r="A108" s="35">
        <v>38657</v>
      </c>
      <c r="B108" s="1">
        <v>1486</v>
      </c>
      <c r="C108" s="1">
        <v>180</v>
      </c>
      <c r="D108" s="21"/>
      <c r="E108" s="1">
        <v>51</v>
      </c>
      <c r="F108" s="1">
        <v>21</v>
      </c>
      <c r="G108" s="1">
        <v>37</v>
      </c>
      <c r="H108" s="1">
        <v>71</v>
      </c>
      <c r="I108" s="41"/>
    </row>
    <row r="109" spans="1:9" x14ac:dyDescent="0.3">
      <c r="A109" s="35">
        <v>38687</v>
      </c>
      <c r="B109" s="1">
        <v>1470</v>
      </c>
      <c r="C109" s="1">
        <v>167</v>
      </c>
      <c r="D109" s="21"/>
      <c r="E109" s="1">
        <v>49</v>
      </c>
      <c r="F109" s="1">
        <v>19</v>
      </c>
      <c r="G109" s="1">
        <v>35</v>
      </c>
      <c r="H109" s="1">
        <v>64</v>
      </c>
      <c r="I109" s="41"/>
    </row>
    <row r="110" spans="1:9" x14ac:dyDescent="0.3">
      <c r="A110" s="35">
        <v>38718</v>
      </c>
      <c r="B110" s="1">
        <v>1473</v>
      </c>
      <c r="C110" s="1">
        <v>170</v>
      </c>
      <c r="D110" s="21"/>
      <c r="E110" s="1">
        <v>55</v>
      </c>
      <c r="F110" s="1">
        <v>18</v>
      </c>
      <c r="G110" s="1">
        <v>36</v>
      </c>
      <c r="H110" s="1">
        <v>61</v>
      </c>
      <c r="I110" s="41"/>
    </row>
    <row r="111" spans="1:9" x14ac:dyDescent="0.3">
      <c r="A111" s="35">
        <v>38749</v>
      </c>
      <c r="B111" s="1">
        <v>1533</v>
      </c>
      <c r="C111" s="1">
        <v>176</v>
      </c>
      <c r="D111" s="21"/>
      <c r="E111" s="1">
        <v>58</v>
      </c>
      <c r="F111" s="1">
        <v>19</v>
      </c>
      <c r="G111" s="1">
        <v>36</v>
      </c>
      <c r="H111" s="1">
        <v>63</v>
      </c>
      <c r="I111" s="41"/>
    </row>
    <row r="112" spans="1:9" x14ac:dyDescent="0.3">
      <c r="A112" s="35">
        <v>38777</v>
      </c>
      <c r="B112" s="1">
        <v>1551</v>
      </c>
      <c r="C112" s="1">
        <v>181</v>
      </c>
      <c r="D112" s="21"/>
      <c r="E112" s="1">
        <v>57</v>
      </c>
      <c r="F112" s="1">
        <v>20</v>
      </c>
      <c r="G112" s="1">
        <v>35</v>
      </c>
      <c r="H112" s="1">
        <v>69</v>
      </c>
      <c r="I112" s="41"/>
    </row>
    <row r="113" spans="1:9" x14ac:dyDescent="0.3">
      <c r="A113" s="35">
        <v>38808</v>
      </c>
      <c r="B113" s="1">
        <v>1597</v>
      </c>
      <c r="C113" s="1">
        <v>187</v>
      </c>
      <c r="D113" s="21"/>
      <c r="E113" s="1">
        <v>56</v>
      </c>
      <c r="F113" s="1">
        <v>19</v>
      </c>
      <c r="G113" s="1">
        <v>35</v>
      </c>
      <c r="H113" s="1">
        <v>77</v>
      </c>
      <c r="I113" s="41"/>
    </row>
    <row r="114" spans="1:9" x14ac:dyDescent="0.3">
      <c r="A114" s="35">
        <v>38838</v>
      </c>
      <c r="B114" s="1">
        <v>1635</v>
      </c>
      <c r="C114" s="1">
        <v>196</v>
      </c>
      <c r="D114" s="21"/>
      <c r="E114" s="1">
        <v>59</v>
      </c>
      <c r="F114" s="1">
        <v>19</v>
      </c>
      <c r="G114" s="1">
        <v>38</v>
      </c>
      <c r="H114" s="1">
        <v>80</v>
      </c>
      <c r="I114" s="41"/>
    </row>
    <row r="115" spans="1:9" x14ac:dyDescent="0.3">
      <c r="A115" s="35">
        <v>38869</v>
      </c>
      <c r="B115" s="1">
        <v>1665</v>
      </c>
      <c r="C115" s="1">
        <v>193</v>
      </c>
      <c r="D115" s="21"/>
      <c r="E115" s="1">
        <v>59</v>
      </c>
      <c r="F115" s="1">
        <v>20</v>
      </c>
      <c r="G115" s="1">
        <v>36</v>
      </c>
      <c r="H115" s="1">
        <v>78</v>
      </c>
      <c r="I115" s="41"/>
    </row>
    <row r="116" spans="1:9" x14ac:dyDescent="0.3">
      <c r="A116" s="35">
        <v>38899</v>
      </c>
      <c r="B116" s="1">
        <v>1681</v>
      </c>
      <c r="C116" s="1">
        <v>188</v>
      </c>
      <c r="D116" s="21"/>
      <c r="E116" s="1">
        <v>57</v>
      </c>
      <c r="F116" s="1">
        <v>17</v>
      </c>
      <c r="G116" s="1">
        <v>34</v>
      </c>
      <c r="H116" s="1">
        <v>80</v>
      </c>
      <c r="I116" s="41"/>
    </row>
    <row r="117" spans="1:9" x14ac:dyDescent="0.3">
      <c r="A117" s="35">
        <v>38930</v>
      </c>
      <c r="B117" s="1">
        <v>1738</v>
      </c>
      <c r="C117" s="1">
        <v>193</v>
      </c>
      <c r="D117" s="21"/>
      <c r="E117" s="1">
        <v>55</v>
      </c>
      <c r="F117" s="1">
        <v>18</v>
      </c>
      <c r="G117" s="1">
        <v>39</v>
      </c>
      <c r="H117" s="1">
        <v>81</v>
      </c>
      <c r="I117" s="41"/>
    </row>
    <row r="118" spans="1:9" x14ac:dyDescent="0.3">
      <c r="A118" s="35">
        <v>38961</v>
      </c>
      <c r="B118" s="1">
        <v>1739</v>
      </c>
      <c r="C118" s="1">
        <v>201</v>
      </c>
      <c r="D118" s="21"/>
      <c r="E118" s="1">
        <v>57</v>
      </c>
      <c r="F118" s="1">
        <v>20</v>
      </c>
      <c r="G118" s="1">
        <v>45</v>
      </c>
      <c r="H118" s="1">
        <v>79</v>
      </c>
      <c r="I118" s="41"/>
    </row>
    <row r="119" spans="1:9" x14ac:dyDescent="0.3">
      <c r="A119" s="35">
        <v>38991</v>
      </c>
      <c r="B119" s="1">
        <v>1734</v>
      </c>
      <c r="C119" s="1">
        <v>193</v>
      </c>
      <c r="D119" s="21"/>
      <c r="E119" s="1">
        <v>58</v>
      </c>
      <c r="F119" s="1">
        <v>19</v>
      </c>
      <c r="G119" s="1">
        <v>44</v>
      </c>
      <c r="H119" s="1">
        <v>72</v>
      </c>
      <c r="I119" s="41"/>
    </row>
    <row r="120" spans="1:9" x14ac:dyDescent="0.3">
      <c r="A120" s="35">
        <v>39022</v>
      </c>
      <c r="B120" s="1">
        <v>1706</v>
      </c>
      <c r="C120" s="1">
        <v>194</v>
      </c>
      <c r="D120" s="21"/>
      <c r="E120" s="1">
        <v>58</v>
      </c>
      <c r="F120" s="1">
        <v>20</v>
      </c>
      <c r="G120" s="1">
        <v>44</v>
      </c>
      <c r="H120" s="1">
        <v>72</v>
      </c>
      <c r="I120" s="41"/>
    </row>
    <row r="121" spans="1:9" x14ac:dyDescent="0.3">
      <c r="A121" s="35">
        <v>39052</v>
      </c>
      <c r="B121" s="1">
        <v>1718</v>
      </c>
      <c r="C121" s="1">
        <v>191</v>
      </c>
      <c r="D121" s="21"/>
      <c r="E121" s="1">
        <v>60</v>
      </c>
      <c r="F121" s="1">
        <v>21</v>
      </c>
      <c r="G121" s="1">
        <v>42</v>
      </c>
      <c r="H121" s="1">
        <v>68</v>
      </c>
      <c r="I121" s="41"/>
    </row>
    <row r="122" spans="1:9" x14ac:dyDescent="0.3">
      <c r="A122" s="35">
        <v>39083</v>
      </c>
      <c r="B122" s="1">
        <v>1714</v>
      </c>
      <c r="C122" s="1">
        <v>186</v>
      </c>
      <c r="D122" s="21"/>
      <c r="E122" s="1">
        <v>53</v>
      </c>
      <c r="F122" s="1">
        <v>19</v>
      </c>
      <c r="G122" s="1">
        <v>46</v>
      </c>
      <c r="H122" s="1">
        <v>68</v>
      </c>
      <c r="I122" s="41"/>
    </row>
    <row r="123" spans="1:9" x14ac:dyDescent="0.3">
      <c r="A123" s="35">
        <v>39114</v>
      </c>
      <c r="B123" s="1">
        <v>1736</v>
      </c>
      <c r="C123" s="1">
        <v>196</v>
      </c>
      <c r="D123" s="21"/>
      <c r="E123" s="1">
        <v>56</v>
      </c>
      <c r="F123" s="1">
        <v>23</v>
      </c>
      <c r="G123" s="1">
        <v>46</v>
      </c>
      <c r="H123" s="1">
        <v>71</v>
      </c>
      <c r="I123" s="41"/>
    </row>
    <row r="124" spans="1:9" x14ac:dyDescent="0.3">
      <c r="A124" s="35">
        <v>39142</v>
      </c>
      <c r="B124" s="1">
        <v>1749</v>
      </c>
      <c r="C124" s="1">
        <v>194</v>
      </c>
      <c r="D124" s="21"/>
      <c r="E124" s="1">
        <v>57</v>
      </c>
      <c r="F124" s="1">
        <v>26</v>
      </c>
      <c r="G124" s="1">
        <v>41</v>
      </c>
      <c r="H124" s="1">
        <v>70</v>
      </c>
      <c r="I124" s="41"/>
    </row>
    <row r="125" spans="1:9" x14ac:dyDescent="0.3">
      <c r="A125" s="35">
        <v>39173</v>
      </c>
      <c r="B125" s="1">
        <v>1750</v>
      </c>
      <c r="C125" s="1">
        <v>188</v>
      </c>
      <c r="D125" s="21"/>
      <c r="E125" s="1">
        <v>60</v>
      </c>
      <c r="F125" s="1">
        <v>28</v>
      </c>
      <c r="G125" s="1">
        <v>36</v>
      </c>
      <c r="H125" s="1">
        <v>64</v>
      </c>
      <c r="I125" s="41"/>
    </row>
    <row r="126" spans="1:9" x14ac:dyDescent="0.3">
      <c r="A126" s="35">
        <v>39203</v>
      </c>
      <c r="B126" s="1">
        <v>1748</v>
      </c>
      <c r="C126" s="1">
        <v>180</v>
      </c>
      <c r="D126" s="21"/>
      <c r="E126" s="1">
        <v>58</v>
      </c>
      <c r="F126" s="1">
        <v>26</v>
      </c>
      <c r="G126" s="1">
        <v>32</v>
      </c>
      <c r="H126" s="1">
        <v>64</v>
      </c>
      <c r="I126" s="41"/>
    </row>
    <row r="127" spans="1:9" x14ac:dyDescent="0.3">
      <c r="A127" s="35">
        <v>39234</v>
      </c>
      <c r="B127" s="1">
        <v>1771</v>
      </c>
      <c r="C127" s="1">
        <v>174</v>
      </c>
      <c r="D127" s="21"/>
      <c r="E127" s="1">
        <v>55</v>
      </c>
      <c r="F127" s="1">
        <v>22</v>
      </c>
      <c r="G127" s="1">
        <v>31</v>
      </c>
      <c r="H127" s="1">
        <v>66</v>
      </c>
      <c r="I127" s="41"/>
    </row>
    <row r="128" spans="1:9" x14ac:dyDescent="0.3">
      <c r="A128" s="35">
        <v>39264</v>
      </c>
      <c r="B128" s="1">
        <v>1777</v>
      </c>
      <c r="C128" s="1">
        <v>183</v>
      </c>
      <c r="D128" s="21"/>
      <c r="E128" s="1">
        <v>59</v>
      </c>
      <c r="F128" s="1">
        <v>24</v>
      </c>
      <c r="G128" s="1">
        <v>32</v>
      </c>
      <c r="H128" s="1">
        <v>68</v>
      </c>
      <c r="I128" s="41"/>
    </row>
    <row r="129" spans="1:9" x14ac:dyDescent="0.3">
      <c r="A129" s="35">
        <v>39295</v>
      </c>
      <c r="B129" s="1">
        <v>1804</v>
      </c>
      <c r="C129" s="1">
        <v>178</v>
      </c>
      <c r="D129" s="21"/>
      <c r="E129" s="1">
        <v>60</v>
      </c>
      <c r="F129" s="1">
        <v>24</v>
      </c>
      <c r="G129" s="1">
        <v>31</v>
      </c>
      <c r="H129" s="1">
        <v>63</v>
      </c>
      <c r="I129" s="41"/>
    </row>
    <row r="130" spans="1:9" x14ac:dyDescent="0.3">
      <c r="A130" s="35">
        <v>39326</v>
      </c>
      <c r="B130" s="1">
        <v>1783</v>
      </c>
      <c r="C130" s="1">
        <v>168</v>
      </c>
      <c r="D130" s="21"/>
      <c r="E130" s="1">
        <v>62</v>
      </c>
      <c r="F130" s="1">
        <v>25</v>
      </c>
      <c r="G130" s="1">
        <v>25</v>
      </c>
      <c r="H130" s="1">
        <v>56</v>
      </c>
      <c r="I130" s="41"/>
    </row>
    <row r="131" spans="1:9" x14ac:dyDescent="0.3">
      <c r="A131" s="35">
        <v>39356</v>
      </c>
      <c r="B131" s="1">
        <v>1762</v>
      </c>
      <c r="C131" s="1">
        <v>150</v>
      </c>
      <c r="D131" s="21"/>
      <c r="E131" s="1">
        <v>56</v>
      </c>
      <c r="F131" s="1">
        <v>26</v>
      </c>
      <c r="G131" s="1">
        <v>28</v>
      </c>
      <c r="H131" s="1">
        <v>40</v>
      </c>
      <c r="I131" s="41"/>
    </row>
    <row r="132" spans="1:9" x14ac:dyDescent="0.3">
      <c r="A132" s="35">
        <v>39387</v>
      </c>
      <c r="B132" s="1">
        <v>1792</v>
      </c>
      <c r="C132" s="1">
        <v>165</v>
      </c>
      <c r="D132" s="21"/>
      <c r="E132" s="1">
        <v>61</v>
      </c>
      <c r="F132" s="1">
        <v>26</v>
      </c>
      <c r="G132" s="1">
        <v>29</v>
      </c>
      <c r="H132" s="1">
        <v>49</v>
      </c>
      <c r="I132" s="41"/>
    </row>
    <row r="133" spans="1:9" x14ac:dyDescent="0.3">
      <c r="A133" s="35">
        <v>39417</v>
      </c>
      <c r="B133" s="1">
        <v>1811</v>
      </c>
      <c r="C133" s="1">
        <v>160</v>
      </c>
      <c r="D133" s="21"/>
      <c r="E133" s="1">
        <v>58</v>
      </c>
      <c r="F133" s="1">
        <v>27</v>
      </c>
      <c r="G133" s="1">
        <v>27</v>
      </c>
      <c r="H133" s="1">
        <v>48</v>
      </c>
      <c r="I133" s="41"/>
    </row>
    <row r="134" spans="1:9" x14ac:dyDescent="0.3">
      <c r="A134" s="35">
        <v>39448</v>
      </c>
      <c r="B134" s="1">
        <v>1749</v>
      </c>
      <c r="C134" s="1">
        <v>149</v>
      </c>
      <c r="D134" s="21"/>
      <c r="E134" s="1">
        <v>52</v>
      </c>
      <c r="F134" s="1">
        <v>22</v>
      </c>
      <c r="G134" s="1">
        <v>27</v>
      </c>
      <c r="H134" s="1">
        <v>48</v>
      </c>
      <c r="I134" s="41"/>
    </row>
    <row r="135" spans="1:9" x14ac:dyDescent="0.3">
      <c r="A135" s="35">
        <v>39479</v>
      </c>
      <c r="B135" s="1">
        <v>1765</v>
      </c>
      <c r="C135" s="1">
        <v>143</v>
      </c>
      <c r="D135" s="21"/>
      <c r="E135" s="1">
        <v>47</v>
      </c>
      <c r="F135" s="1">
        <v>19</v>
      </c>
      <c r="G135" s="1">
        <v>28</v>
      </c>
      <c r="H135" s="1">
        <v>49</v>
      </c>
      <c r="I135" s="41"/>
    </row>
    <row r="136" spans="1:9" x14ac:dyDescent="0.3">
      <c r="A136" s="35">
        <v>39508</v>
      </c>
      <c r="B136" s="1">
        <v>1797</v>
      </c>
      <c r="C136" s="1">
        <v>144</v>
      </c>
      <c r="D136" s="21"/>
      <c r="E136" s="1">
        <v>49</v>
      </c>
      <c r="F136" s="1">
        <v>16</v>
      </c>
      <c r="G136" s="1">
        <v>28</v>
      </c>
      <c r="H136" s="1">
        <v>51</v>
      </c>
      <c r="I136" s="41"/>
    </row>
    <row r="137" spans="1:9" x14ac:dyDescent="0.3">
      <c r="A137" s="35">
        <v>39539</v>
      </c>
      <c r="B137" s="1">
        <v>1863</v>
      </c>
      <c r="C137" s="1">
        <v>146</v>
      </c>
      <c r="D137" s="21"/>
      <c r="E137" s="1">
        <v>50</v>
      </c>
      <c r="F137" s="1">
        <v>20</v>
      </c>
      <c r="G137" s="1">
        <v>22</v>
      </c>
      <c r="H137" s="1">
        <v>54</v>
      </c>
      <c r="I137" s="41"/>
    </row>
    <row r="138" spans="1:9" x14ac:dyDescent="0.3">
      <c r="A138" s="35">
        <v>39569</v>
      </c>
      <c r="B138" s="1">
        <v>1829</v>
      </c>
      <c r="C138" s="1">
        <v>150</v>
      </c>
      <c r="D138" s="21"/>
      <c r="E138" s="1">
        <v>52</v>
      </c>
      <c r="F138" s="1">
        <v>22</v>
      </c>
      <c r="G138" s="1">
        <v>21</v>
      </c>
      <c r="H138" s="1">
        <v>55</v>
      </c>
      <c r="I138" s="41"/>
    </row>
    <row r="139" spans="1:9" x14ac:dyDescent="0.3">
      <c r="A139" s="35">
        <v>39600</v>
      </c>
      <c r="B139" s="1">
        <v>1902</v>
      </c>
      <c r="C139" s="1">
        <v>169</v>
      </c>
      <c r="D139" s="21"/>
      <c r="E139" s="1">
        <v>65</v>
      </c>
      <c r="F139" s="1">
        <v>22</v>
      </c>
      <c r="G139" s="1">
        <v>27</v>
      </c>
      <c r="H139" s="1">
        <v>55</v>
      </c>
      <c r="I139" s="41"/>
    </row>
    <row r="140" spans="1:9" x14ac:dyDescent="0.3">
      <c r="A140" s="35">
        <v>39630</v>
      </c>
      <c r="B140" s="1">
        <v>1932</v>
      </c>
      <c r="C140" s="1">
        <v>180</v>
      </c>
      <c r="D140" s="21"/>
      <c r="E140" s="1">
        <v>72</v>
      </c>
      <c r="F140" s="1">
        <v>23</v>
      </c>
      <c r="G140" s="1">
        <v>29</v>
      </c>
      <c r="H140" s="1">
        <v>56</v>
      </c>
      <c r="I140" s="41"/>
    </row>
    <row r="141" spans="1:9" x14ac:dyDescent="0.3">
      <c r="A141" s="35">
        <v>39661</v>
      </c>
      <c r="B141" s="1">
        <v>1987</v>
      </c>
      <c r="C141" s="1">
        <v>188</v>
      </c>
      <c r="D141" s="21"/>
      <c r="E141" s="1">
        <v>80</v>
      </c>
      <c r="F141" s="1">
        <v>26</v>
      </c>
      <c r="G141" s="1">
        <v>28</v>
      </c>
      <c r="H141" s="1">
        <v>54</v>
      </c>
      <c r="I141" s="41"/>
    </row>
    <row r="142" spans="1:9" x14ac:dyDescent="0.3">
      <c r="A142" s="35">
        <v>39692</v>
      </c>
      <c r="B142" s="1">
        <v>2014</v>
      </c>
      <c r="C142" s="1">
        <v>185</v>
      </c>
      <c r="D142" s="21"/>
      <c r="E142" s="1">
        <v>85</v>
      </c>
      <c r="F142" s="1">
        <v>19</v>
      </c>
      <c r="G142" s="1">
        <v>26</v>
      </c>
      <c r="H142" s="1">
        <v>55</v>
      </c>
      <c r="I142" s="41"/>
    </row>
    <row r="143" spans="1:9" x14ac:dyDescent="0.3">
      <c r="A143" s="35">
        <v>39722</v>
      </c>
      <c r="B143" s="1">
        <v>1976</v>
      </c>
      <c r="C143" s="1">
        <v>192</v>
      </c>
      <c r="D143" s="21"/>
      <c r="E143" s="1">
        <v>82</v>
      </c>
      <c r="F143" s="1">
        <v>21</v>
      </c>
      <c r="G143" s="1">
        <v>29</v>
      </c>
      <c r="H143" s="1">
        <v>60</v>
      </c>
      <c r="I143" s="41"/>
    </row>
    <row r="144" spans="1:9" x14ac:dyDescent="0.3">
      <c r="A144" s="35">
        <v>39753</v>
      </c>
      <c r="B144" s="1">
        <v>1935</v>
      </c>
      <c r="C144" s="1">
        <v>188</v>
      </c>
      <c r="D144" s="21"/>
      <c r="E144" s="1">
        <v>95</v>
      </c>
      <c r="F144" s="1">
        <v>21</v>
      </c>
      <c r="G144" s="1">
        <v>22</v>
      </c>
      <c r="H144" s="1">
        <v>50</v>
      </c>
      <c r="I144" s="41"/>
    </row>
    <row r="145" spans="1:9" x14ac:dyDescent="0.3">
      <c r="A145" s="35">
        <v>39783</v>
      </c>
      <c r="B145" s="1">
        <v>1782</v>
      </c>
      <c r="C145" s="1">
        <v>176</v>
      </c>
      <c r="D145" s="21"/>
      <c r="E145" s="1">
        <v>90</v>
      </c>
      <c r="F145" s="1">
        <v>14</v>
      </c>
      <c r="G145" s="1">
        <v>19</v>
      </c>
      <c r="H145" s="1">
        <v>53</v>
      </c>
      <c r="I145" s="41"/>
    </row>
    <row r="146" spans="1:9" x14ac:dyDescent="0.3">
      <c r="A146" s="35">
        <v>39814</v>
      </c>
      <c r="B146" s="74">
        <v>1553</v>
      </c>
      <c r="C146" s="1">
        <v>176</v>
      </c>
      <c r="D146" s="21"/>
      <c r="E146" s="1">
        <v>90</v>
      </c>
      <c r="F146" s="1">
        <v>9</v>
      </c>
      <c r="G146" s="1">
        <v>23</v>
      </c>
      <c r="H146" s="1">
        <v>54</v>
      </c>
      <c r="I146" s="41"/>
    </row>
    <row r="147" spans="1:9" x14ac:dyDescent="0.3">
      <c r="A147" s="35">
        <v>39845</v>
      </c>
      <c r="B147" s="74">
        <v>1320</v>
      </c>
      <c r="C147" s="1">
        <v>157</v>
      </c>
      <c r="D147" s="21"/>
      <c r="E147" s="1">
        <v>80</v>
      </c>
      <c r="F147" s="1">
        <v>6</v>
      </c>
      <c r="G147" s="1">
        <v>22</v>
      </c>
      <c r="H147" s="1">
        <v>49</v>
      </c>
      <c r="I147" s="41"/>
    </row>
    <row r="148" spans="1:9" x14ac:dyDescent="0.3">
      <c r="A148" s="35">
        <v>39873</v>
      </c>
      <c r="B148" s="74">
        <v>1105</v>
      </c>
      <c r="C148" s="1">
        <v>135</v>
      </c>
      <c r="D148" s="21"/>
      <c r="E148" s="1">
        <v>71</v>
      </c>
      <c r="F148" s="1">
        <v>6</v>
      </c>
      <c r="G148" s="1">
        <v>18</v>
      </c>
      <c r="H148" s="1">
        <v>40</v>
      </c>
      <c r="I148" s="41"/>
    </row>
    <row r="149" spans="1:9" x14ac:dyDescent="0.3">
      <c r="A149" s="35">
        <v>39904</v>
      </c>
      <c r="B149" s="74">
        <v>995</v>
      </c>
      <c r="C149" s="1">
        <v>135</v>
      </c>
      <c r="D149" s="21"/>
      <c r="E149" s="1">
        <v>74</v>
      </c>
      <c r="F149" s="1">
        <v>5</v>
      </c>
      <c r="G149" s="1">
        <v>15</v>
      </c>
      <c r="H149" s="1">
        <v>41</v>
      </c>
      <c r="I149" s="41"/>
    </row>
    <row r="150" spans="1:9" x14ac:dyDescent="0.3">
      <c r="A150" s="35">
        <v>39934</v>
      </c>
      <c r="B150" s="74">
        <v>918</v>
      </c>
      <c r="C150" s="1">
        <v>140</v>
      </c>
      <c r="D150" s="21"/>
      <c r="E150" s="1">
        <v>76</v>
      </c>
      <c r="F150" s="1">
        <v>6</v>
      </c>
      <c r="G150" s="1">
        <v>11</v>
      </c>
      <c r="H150" s="1">
        <v>47</v>
      </c>
      <c r="I150" s="41"/>
    </row>
    <row r="151" spans="1:9" x14ac:dyDescent="0.3">
      <c r="A151" s="35">
        <v>39965</v>
      </c>
      <c r="B151" s="74">
        <v>895</v>
      </c>
      <c r="C151" s="1">
        <v>135</v>
      </c>
      <c r="D151" s="21"/>
      <c r="E151" s="1">
        <v>76</v>
      </c>
      <c r="F151" s="1">
        <v>7</v>
      </c>
      <c r="G151" s="1">
        <v>10</v>
      </c>
      <c r="H151" s="1">
        <v>42</v>
      </c>
      <c r="I151" s="41"/>
    </row>
    <row r="152" spans="1:9" x14ac:dyDescent="0.3">
      <c r="A152" s="35">
        <v>39995</v>
      </c>
      <c r="B152" s="74">
        <v>931</v>
      </c>
      <c r="C152" s="1">
        <v>134</v>
      </c>
      <c r="D152" s="21"/>
      <c r="E152" s="1">
        <v>81</v>
      </c>
      <c r="F152" s="1">
        <v>8</v>
      </c>
      <c r="G152" s="1">
        <v>11</v>
      </c>
      <c r="H152" s="1">
        <v>34</v>
      </c>
      <c r="I152" s="41"/>
    </row>
    <row r="153" spans="1:9" x14ac:dyDescent="0.3">
      <c r="A153" s="35">
        <v>40026</v>
      </c>
      <c r="B153" s="74">
        <v>980</v>
      </c>
      <c r="C153" s="1">
        <v>136</v>
      </c>
      <c r="D153" s="21"/>
      <c r="E153" s="1">
        <v>89</v>
      </c>
      <c r="F153" s="1">
        <v>8</v>
      </c>
      <c r="G153" s="1">
        <v>14</v>
      </c>
      <c r="H153" s="1">
        <v>25</v>
      </c>
      <c r="I153" s="41"/>
    </row>
    <row r="154" spans="1:9" x14ac:dyDescent="0.3">
      <c r="A154" s="35">
        <v>40057</v>
      </c>
      <c r="B154" s="74">
        <v>1009</v>
      </c>
      <c r="C154" s="1">
        <v>147</v>
      </c>
      <c r="D154" s="21"/>
      <c r="E154" s="1">
        <v>97</v>
      </c>
      <c r="F154" s="1">
        <v>6</v>
      </c>
      <c r="G154" s="1">
        <v>17</v>
      </c>
      <c r="H154" s="1">
        <v>27</v>
      </c>
      <c r="I154" s="41"/>
    </row>
    <row r="155" spans="1:9" x14ac:dyDescent="0.3">
      <c r="A155" s="35">
        <v>40087</v>
      </c>
      <c r="B155" s="74">
        <v>1044</v>
      </c>
      <c r="C155" s="1">
        <v>160</v>
      </c>
      <c r="D155" s="21"/>
      <c r="E155" s="1">
        <v>106</v>
      </c>
      <c r="F155" s="1">
        <v>11</v>
      </c>
      <c r="G155" s="1">
        <v>13</v>
      </c>
      <c r="H155" s="1">
        <v>30</v>
      </c>
      <c r="I155" s="41"/>
    </row>
    <row r="156" spans="1:9" x14ac:dyDescent="0.3">
      <c r="A156" s="35">
        <v>40118</v>
      </c>
      <c r="B156" s="74">
        <v>1107</v>
      </c>
      <c r="C156" s="1">
        <v>170</v>
      </c>
      <c r="D156" s="21"/>
      <c r="E156" s="1">
        <v>113</v>
      </c>
      <c r="F156" s="1">
        <v>13</v>
      </c>
      <c r="G156" s="1">
        <v>12</v>
      </c>
      <c r="H156" s="1">
        <v>32</v>
      </c>
      <c r="I156" s="41"/>
    </row>
    <row r="157" spans="1:9" x14ac:dyDescent="0.3">
      <c r="A157" s="35">
        <v>40148</v>
      </c>
      <c r="B157" s="74">
        <v>1172</v>
      </c>
      <c r="C157" s="1">
        <v>179</v>
      </c>
      <c r="D157" s="21"/>
      <c r="E157" s="1">
        <v>121</v>
      </c>
      <c r="F157" s="1">
        <v>13</v>
      </c>
      <c r="G157" s="1">
        <v>12</v>
      </c>
      <c r="H157" s="1">
        <v>33</v>
      </c>
      <c r="I157" s="41"/>
    </row>
    <row r="158" spans="1:9" x14ac:dyDescent="0.3">
      <c r="A158" s="35">
        <v>40179</v>
      </c>
      <c r="B158" s="74">
        <v>1267</v>
      </c>
      <c r="C158" s="1">
        <v>194</v>
      </c>
      <c r="D158" s="21"/>
      <c r="E158" s="1">
        <v>130</v>
      </c>
      <c r="F158" s="1">
        <v>13</v>
      </c>
      <c r="G158" s="1">
        <v>13</v>
      </c>
      <c r="H158" s="1">
        <v>38</v>
      </c>
      <c r="I158" s="41"/>
    </row>
    <row r="159" spans="1:9" x14ac:dyDescent="0.3">
      <c r="A159" s="35">
        <v>40210</v>
      </c>
      <c r="B159" s="74">
        <v>1350</v>
      </c>
      <c r="C159" s="1">
        <v>206</v>
      </c>
      <c r="D159" s="21"/>
      <c r="E159" s="1">
        <v>136</v>
      </c>
      <c r="F159" s="1">
        <v>13</v>
      </c>
      <c r="G159" s="1">
        <v>18</v>
      </c>
      <c r="H159" s="1">
        <v>39</v>
      </c>
      <c r="I159" s="41"/>
    </row>
    <row r="160" spans="1:9" x14ac:dyDescent="0.3">
      <c r="A160" s="35">
        <v>40238</v>
      </c>
      <c r="B160" s="74">
        <v>1419</v>
      </c>
      <c r="C160" s="1">
        <v>209</v>
      </c>
      <c r="D160" s="21"/>
      <c r="E160" s="1">
        <v>137</v>
      </c>
      <c r="F160" s="1">
        <v>14</v>
      </c>
      <c r="G160" s="1">
        <v>16</v>
      </c>
      <c r="H160" s="1">
        <v>42</v>
      </c>
      <c r="I160" s="41"/>
    </row>
    <row r="161" spans="1:9" x14ac:dyDescent="0.3">
      <c r="A161" s="35">
        <v>40269</v>
      </c>
      <c r="B161" s="74">
        <v>1479</v>
      </c>
      <c r="C161" s="1">
        <v>214</v>
      </c>
      <c r="D161" s="21"/>
      <c r="E161" s="1">
        <v>140</v>
      </c>
      <c r="F161" s="1">
        <v>14</v>
      </c>
      <c r="G161" s="1">
        <v>15</v>
      </c>
      <c r="H161" s="1">
        <v>45</v>
      </c>
      <c r="I161" s="41"/>
    </row>
    <row r="162" spans="1:9" x14ac:dyDescent="0.3">
      <c r="A162" s="35">
        <v>40299</v>
      </c>
      <c r="B162" s="74">
        <v>1513</v>
      </c>
      <c r="C162" s="1">
        <v>214</v>
      </c>
      <c r="D162" s="21"/>
      <c r="E162" s="1">
        <v>140</v>
      </c>
      <c r="F162" s="1">
        <v>12</v>
      </c>
      <c r="G162" s="1">
        <v>19</v>
      </c>
      <c r="H162" s="1">
        <v>43</v>
      </c>
      <c r="I162" s="41"/>
    </row>
    <row r="163" spans="1:9" x14ac:dyDescent="0.3">
      <c r="A163" s="35">
        <v>40330</v>
      </c>
      <c r="B163" s="74">
        <v>1531</v>
      </c>
      <c r="C163" s="1">
        <v>185</v>
      </c>
      <c r="D163" s="21"/>
      <c r="E163" s="1">
        <v>139</v>
      </c>
      <c r="F163" s="1">
        <v>13</v>
      </c>
      <c r="G163" s="1">
        <v>17</v>
      </c>
      <c r="H163" s="1">
        <v>16</v>
      </c>
      <c r="I163" s="41"/>
    </row>
    <row r="164" spans="1:9" x14ac:dyDescent="0.3">
      <c r="A164" s="35">
        <v>40360</v>
      </c>
      <c r="B164" s="74">
        <v>1573</v>
      </c>
      <c r="C164" s="1">
        <v>180</v>
      </c>
      <c r="D164" s="21"/>
      <c r="E164" s="1">
        <v>138</v>
      </c>
      <c r="F164" s="1">
        <v>13</v>
      </c>
      <c r="G164" s="1">
        <v>16</v>
      </c>
      <c r="H164" s="1">
        <v>13</v>
      </c>
      <c r="I164" s="41"/>
    </row>
    <row r="165" spans="1:9" x14ac:dyDescent="0.3">
      <c r="A165" s="35">
        <v>40391</v>
      </c>
      <c r="B165" s="74">
        <v>1638</v>
      </c>
      <c r="C165" s="1">
        <v>184</v>
      </c>
      <c r="D165" s="21"/>
      <c r="E165" s="1">
        <v>138</v>
      </c>
      <c r="F165" s="1">
        <v>13</v>
      </c>
      <c r="G165" s="1">
        <v>16</v>
      </c>
      <c r="H165" s="1">
        <v>17</v>
      </c>
      <c r="I165" s="41"/>
    </row>
    <row r="166" spans="1:9" x14ac:dyDescent="0.3">
      <c r="A166" s="35">
        <v>40422</v>
      </c>
      <c r="B166" s="74">
        <v>1655</v>
      </c>
      <c r="C166" s="1">
        <v>184</v>
      </c>
      <c r="D166" s="21"/>
      <c r="E166" s="1">
        <v>136</v>
      </c>
      <c r="F166" s="1">
        <v>14</v>
      </c>
      <c r="G166" s="1">
        <v>15</v>
      </c>
      <c r="H166" s="1">
        <v>19</v>
      </c>
      <c r="I166" s="41"/>
    </row>
    <row r="167" spans="1:9" x14ac:dyDescent="0.3">
      <c r="A167" s="35">
        <v>40452</v>
      </c>
      <c r="B167" s="74">
        <v>1668</v>
      </c>
      <c r="C167" s="1">
        <v>182</v>
      </c>
      <c r="D167" s="21"/>
      <c r="E167" s="1">
        <v>131</v>
      </c>
      <c r="F167" s="1">
        <v>15</v>
      </c>
      <c r="G167" s="1">
        <v>17</v>
      </c>
      <c r="H167" s="1">
        <v>19</v>
      </c>
      <c r="I167" s="41"/>
    </row>
    <row r="168" spans="1:9" x14ac:dyDescent="0.3">
      <c r="A168" s="35">
        <v>40483</v>
      </c>
      <c r="B168" s="74">
        <v>1683</v>
      </c>
      <c r="C168" s="1">
        <v>180</v>
      </c>
      <c r="D168" s="21"/>
      <c r="E168" s="1">
        <v>127</v>
      </c>
      <c r="F168" s="1">
        <v>17</v>
      </c>
      <c r="G168" s="1">
        <v>17</v>
      </c>
      <c r="H168" s="1">
        <v>19</v>
      </c>
      <c r="I168" s="41"/>
    </row>
    <row r="169" spans="1:9" x14ac:dyDescent="0.3">
      <c r="A169" s="35">
        <v>40513</v>
      </c>
      <c r="B169" s="74">
        <v>1711</v>
      </c>
      <c r="C169" s="1">
        <v>174</v>
      </c>
      <c r="D169" s="21"/>
      <c r="E169" s="1">
        <v>122</v>
      </c>
      <c r="F169" s="1">
        <v>14</v>
      </c>
      <c r="G169" s="1">
        <v>17</v>
      </c>
      <c r="H169" s="1">
        <v>21</v>
      </c>
      <c r="I169" s="41"/>
    </row>
    <row r="170" spans="1:9" x14ac:dyDescent="0.3">
      <c r="A170" s="35">
        <v>40544</v>
      </c>
      <c r="B170" s="74">
        <v>1711</v>
      </c>
      <c r="C170" s="1">
        <v>170</v>
      </c>
      <c r="D170" s="21"/>
      <c r="E170" s="1">
        <v>119</v>
      </c>
      <c r="F170" s="1">
        <v>14</v>
      </c>
      <c r="G170" s="1">
        <v>15</v>
      </c>
      <c r="H170" s="1">
        <v>22</v>
      </c>
      <c r="I170" s="41"/>
    </row>
    <row r="171" spans="1:9" x14ac:dyDescent="0.3">
      <c r="A171" s="35">
        <v>40575</v>
      </c>
      <c r="B171" s="74">
        <v>1718</v>
      </c>
      <c r="C171" s="1">
        <v>173</v>
      </c>
      <c r="D171" s="21"/>
      <c r="E171" s="1">
        <v>115</v>
      </c>
      <c r="F171" s="1">
        <v>15</v>
      </c>
      <c r="G171" s="1">
        <v>20</v>
      </c>
      <c r="H171" s="1">
        <v>23</v>
      </c>
      <c r="I171" s="41"/>
    </row>
    <row r="172" spans="1:9" x14ac:dyDescent="0.3">
      <c r="A172" s="35">
        <v>40603</v>
      </c>
      <c r="B172" s="74">
        <v>1720</v>
      </c>
      <c r="C172" s="1">
        <v>172</v>
      </c>
      <c r="D172" s="21"/>
      <c r="E172" s="1">
        <v>114</v>
      </c>
      <c r="F172" s="1">
        <v>18</v>
      </c>
      <c r="G172" s="1">
        <v>16</v>
      </c>
      <c r="H172" s="1">
        <v>24</v>
      </c>
      <c r="I172" s="41"/>
    </row>
    <row r="173" spans="1:9" x14ac:dyDescent="0.3">
      <c r="A173" s="35">
        <v>40634</v>
      </c>
      <c r="B173" s="74">
        <v>1790</v>
      </c>
      <c r="C173" s="1">
        <v>172</v>
      </c>
      <c r="D173" s="21"/>
      <c r="E173" s="1">
        <v>112</v>
      </c>
      <c r="F173" s="1">
        <v>18</v>
      </c>
      <c r="G173" s="1">
        <v>16</v>
      </c>
      <c r="H173" s="1">
        <v>26</v>
      </c>
      <c r="I173" s="41"/>
    </row>
    <row r="174" spans="1:9" x14ac:dyDescent="0.3">
      <c r="A174" s="35">
        <v>40664</v>
      </c>
      <c r="B174" s="74">
        <v>1836</v>
      </c>
      <c r="C174" s="1">
        <v>171</v>
      </c>
      <c r="D174" s="21"/>
      <c r="E174" s="1">
        <v>106</v>
      </c>
      <c r="F174" s="1">
        <v>17</v>
      </c>
      <c r="G174" s="1">
        <v>17</v>
      </c>
      <c r="H174" s="1">
        <v>31</v>
      </c>
      <c r="I174" s="41"/>
    </row>
    <row r="175" spans="1:9" x14ac:dyDescent="0.3">
      <c r="A175" s="35">
        <v>40695</v>
      </c>
      <c r="B175" s="74">
        <v>1863</v>
      </c>
      <c r="C175" s="1">
        <v>171</v>
      </c>
      <c r="D175" s="21"/>
      <c r="E175" s="1">
        <v>100</v>
      </c>
      <c r="F175" s="1">
        <v>16</v>
      </c>
      <c r="G175" s="1">
        <v>22</v>
      </c>
      <c r="H175" s="1">
        <v>33</v>
      </c>
      <c r="I175" s="41"/>
    </row>
    <row r="176" spans="1:9" x14ac:dyDescent="0.3">
      <c r="A176" s="35">
        <v>40725</v>
      </c>
      <c r="B176" s="74">
        <v>1900</v>
      </c>
      <c r="C176" s="1">
        <v>172</v>
      </c>
      <c r="D176" s="21"/>
      <c r="E176" s="1">
        <v>93</v>
      </c>
      <c r="F176" s="1">
        <v>17</v>
      </c>
      <c r="G176" s="1">
        <v>29</v>
      </c>
      <c r="H176" s="1">
        <v>33</v>
      </c>
      <c r="I176" s="41"/>
    </row>
    <row r="177" spans="1:9" x14ac:dyDescent="0.3">
      <c r="A177" s="35">
        <v>40756</v>
      </c>
      <c r="B177" s="74">
        <v>1957</v>
      </c>
      <c r="C177" s="1">
        <v>169</v>
      </c>
      <c r="D177" s="21"/>
      <c r="E177" s="1">
        <v>89</v>
      </c>
      <c r="F177" s="1">
        <v>19</v>
      </c>
      <c r="G177" s="1">
        <v>29</v>
      </c>
      <c r="H177" s="1">
        <v>32</v>
      </c>
      <c r="I177" s="41"/>
    </row>
    <row r="178" spans="1:9" x14ac:dyDescent="0.3">
      <c r="A178" s="35">
        <v>40787</v>
      </c>
      <c r="B178" s="74">
        <v>1978</v>
      </c>
      <c r="C178" s="1">
        <v>151</v>
      </c>
      <c r="D178" s="21"/>
      <c r="E178" s="1">
        <v>83</v>
      </c>
      <c r="F178" s="1">
        <v>17</v>
      </c>
      <c r="G178" s="1">
        <v>25</v>
      </c>
      <c r="H178" s="1">
        <v>26</v>
      </c>
      <c r="I178" s="41"/>
    </row>
    <row r="179" spans="1:9" x14ac:dyDescent="0.3">
      <c r="A179" s="35">
        <v>40817</v>
      </c>
      <c r="B179" s="74">
        <v>2017</v>
      </c>
      <c r="C179" s="1">
        <v>154</v>
      </c>
      <c r="D179" s="21"/>
      <c r="E179" s="1">
        <v>84</v>
      </c>
      <c r="F179" s="1">
        <v>17</v>
      </c>
      <c r="G179" s="1">
        <v>24</v>
      </c>
      <c r="H179" s="1">
        <v>29</v>
      </c>
      <c r="I179" s="41"/>
    </row>
    <row r="180" spans="1:9" x14ac:dyDescent="0.3">
      <c r="A180" s="35">
        <v>40848</v>
      </c>
      <c r="B180" s="74">
        <v>2011</v>
      </c>
      <c r="C180" s="1">
        <v>158</v>
      </c>
      <c r="D180" s="21"/>
      <c r="E180" s="1">
        <v>83</v>
      </c>
      <c r="F180" s="1">
        <v>19</v>
      </c>
      <c r="G180" s="1">
        <v>24</v>
      </c>
      <c r="H180" s="1">
        <v>32</v>
      </c>
      <c r="I180" s="41"/>
    </row>
    <row r="181" spans="1:9" x14ac:dyDescent="0.3">
      <c r="A181" s="35">
        <v>40878</v>
      </c>
      <c r="B181" s="74">
        <v>2002</v>
      </c>
      <c r="C181" s="1">
        <v>150</v>
      </c>
      <c r="D181" s="21"/>
      <c r="E181" s="1">
        <v>72</v>
      </c>
      <c r="F181" s="1">
        <v>17</v>
      </c>
      <c r="G181" s="1">
        <v>25</v>
      </c>
      <c r="H181" s="1">
        <v>36</v>
      </c>
      <c r="I181" s="41"/>
    </row>
    <row r="182" spans="1:9" x14ac:dyDescent="0.3">
      <c r="A182" s="35">
        <v>40909</v>
      </c>
      <c r="B182" s="74">
        <v>2003</v>
      </c>
      <c r="C182" s="1">
        <v>147</v>
      </c>
      <c r="D182" s="21"/>
      <c r="E182" s="1">
        <v>65</v>
      </c>
      <c r="F182" s="1">
        <v>15</v>
      </c>
      <c r="G182" s="1">
        <v>29</v>
      </c>
      <c r="H182" s="1">
        <v>38</v>
      </c>
      <c r="I182" s="41"/>
    </row>
    <row r="183" spans="1:9" x14ac:dyDescent="0.3">
      <c r="A183" s="35">
        <v>40940</v>
      </c>
      <c r="B183" s="74">
        <v>1990</v>
      </c>
      <c r="C183" s="1">
        <v>138</v>
      </c>
      <c r="D183" s="21"/>
      <c r="E183" s="1">
        <v>60</v>
      </c>
      <c r="F183" s="1">
        <v>14</v>
      </c>
      <c r="G183" s="1">
        <v>28</v>
      </c>
      <c r="H183" s="1">
        <v>36</v>
      </c>
      <c r="I183" s="41"/>
    </row>
    <row r="184" spans="1:9" x14ac:dyDescent="0.3">
      <c r="A184" s="35">
        <v>40969</v>
      </c>
      <c r="B184" s="74">
        <v>1979</v>
      </c>
      <c r="C184" s="1">
        <v>136</v>
      </c>
      <c r="D184" s="21"/>
      <c r="E184" s="1">
        <v>51</v>
      </c>
      <c r="F184" s="1">
        <v>19</v>
      </c>
      <c r="G184" s="1">
        <v>27</v>
      </c>
      <c r="H184" s="1">
        <v>39</v>
      </c>
      <c r="I184" s="41"/>
    </row>
    <row r="185" spans="1:9" x14ac:dyDescent="0.3">
      <c r="A185" s="35">
        <v>41000</v>
      </c>
      <c r="B185" s="74">
        <v>1962</v>
      </c>
      <c r="C185" s="1">
        <v>130</v>
      </c>
      <c r="D185" s="21"/>
      <c r="E185" s="1">
        <v>42</v>
      </c>
      <c r="F185" s="1">
        <v>21</v>
      </c>
      <c r="G185" s="1">
        <v>27</v>
      </c>
      <c r="H185" s="1">
        <v>40</v>
      </c>
      <c r="I185" s="41"/>
    </row>
    <row r="186" spans="1:9" x14ac:dyDescent="0.3">
      <c r="A186" s="35">
        <v>41030</v>
      </c>
      <c r="B186" s="74">
        <v>1977</v>
      </c>
      <c r="C186" s="1">
        <v>128</v>
      </c>
      <c r="D186" s="21"/>
      <c r="E186" s="1">
        <v>38</v>
      </c>
      <c r="F186" s="1">
        <v>20</v>
      </c>
      <c r="G186" s="1">
        <v>27</v>
      </c>
      <c r="H186" s="1">
        <v>43</v>
      </c>
      <c r="I186" s="41"/>
    </row>
    <row r="187" spans="1:9" x14ac:dyDescent="0.3">
      <c r="A187" s="35">
        <v>41061</v>
      </c>
      <c r="B187" s="74">
        <v>1972</v>
      </c>
      <c r="C187" s="1">
        <v>125</v>
      </c>
      <c r="D187" s="21"/>
      <c r="E187" s="1">
        <v>31</v>
      </c>
      <c r="F187" s="1">
        <v>19</v>
      </c>
      <c r="G187" s="1">
        <v>29</v>
      </c>
      <c r="H187" s="1">
        <v>46</v>
      </c>
      <c r="I187" s="41"/>
    </row>
    <row r="188" spans="1:9" x14ac:dyDescent="0.3">
      <c r="A188" s="35">
        <v>41091</v>
      </c>
      <c r="B188" s="74">
        <v>1944</v>
      </c>
      <c r="C188" s="1">
        <v>119</v>
      </c>
      <c r="D188" s="21"/>
      <c r="E188" s="1">
        <v>25</v>
      </c>
      <c r="F188" s="1">
        <v>18</v>
      </c>
      <c r="G188" s="1">
        <v>28</v>
      </c>
      <c r="H188" s="1">
        <v>48</v>
      </c>
      <c r="I188" s="41"/>
    </row>
    <row r="189" spans="1:9" x14ac:dyDescent="0.3">
      <c r="A189" s="35">
        <v>41122</v>
      </c>
      <c r="B189" s="74">
        <v>1913</v>
      </c>
      <c r="C189" s="1">
        <v>121</v>
      </c>
      <c r="D189" s="21"/>
      <c r="E189" s="1">
        <v>27</v>
      </c>
      <c r="F189" s="1">
        <v>19</v>
      </c>
      <c r="G189" s="1">
        <v>28</v>
      </c>
      <c r="H189" s="1">
        <v>47</v>
      </c>
      <c r="I189" s="41"/>
    </row>
    <row r="190" spans="1:9" x14ac:dyDescent="0.3">
      <c r="A190" s="35">
        <v>41153</v>
      </c>
      <c r="B190" s="74">
        <v>1859</v>
      </c>
      <c r="C190" s="1">
        <v>116</v>
      </c>
      <c r="D190" s="21"/>
      <c r="E190" s="1">
        <v>25</v>
      </c>
      <c r="F190" s="1">
        <v>19</v>
      </c>
      <c r="G190" s="1">
        <v>23</v>
      </c>
      <c r="H190" s="1">
        <v>49</v>
      </c>
      <c r="I190" s="41"/>
    </row>
    <row r="191" spans="1:9" x14ac:dyDescent="0.3">
      <c r="A191" s="35">
        <v>41183</v>
      </c>
      <c r="B191" s="74">
        <v>1834</v>
      </c>
      <c r="C191" s="1">
        <v>107</v>
      </c>
      <c r="D191" s="21"/>
      <c r="E191" s="1">
        <v>25</v>
      </c>
      <c r="F191" s="1">
        <v>16</v>
      </c>
      <c r="G191" s="1">
        <v>23</v>
      </c>
      <c r="H191" s="1">
        <v>43</v>
      </c>
      <c r="I191" s="41"/>
    </row>
    <row r="192" spans="1:9" x14ac:dyDescent="0.3">
      <c r="A192" s="35">
        <v>41214</v>
      </c>
      <c r="B192" s="74">
        <v>1809</v>
      </c>
      <c r="C192" s="1">
        <v>114</v>
      </c>
      <c r="D192" s="21"/>
      <c r="E192" s="1">
        <v>24</v>
      </c>
      <c r="F192" s="1">
        <v>18</v>
      </c>
      <c r="G192" s="1">
        <v>24</v>
      </c>
      <c r="H192" s="1">
        <v>48</v>
      </c>
      <c r="I192" s="41"/>
    </row>
    <row r="193" spans="1:9" x14ac:dyDescent="0.3">
      <c r="A193" s="35">
        <v>41244</v>
      </c>
      <c r="B193" s="74">
        <v>1784</v>
      </c>
      <c r="C193" s="1">
        <v>109</v>
      </c>
      <c r="D193" s="21"/>
      <c r="E193" s="1">
        <v>22</v>
      </c>
      <c r="F193" s="1">
        <v>20</v>
      </c>
      <c r="G193" s="1">
        <v>20</v>
      </c>
      <c r="H193" s="1">
        <v>47</v>
      </c>
      <c r="I193" s="41"/>
    </row>
    <row r="194" spans="1:9" x14ac:dyDescent="0.3">
      <c r="A194" s="35">
        <v>41275</v>
      </c>
      <c r="B194" s="74">
        <v>1756</v>
      </c>
      <c r="C194" s="1">
        <v>107</v>
      </c>
      <c r="D194" s="21"/>
      <c r="E194" s="1">
        <v>21</v>
      </c>
      <c r="F194" s="1">
        <v>19</v>
      </c>
      <c r="G194" s="1">
        <v>18</v>
      </c>
      <c r="H194" s="1">
        <v>49</v>
      </c>
      <c r="I194" s="41"/>
    </row>
    <row r="195" spans="1:9" x14ac:dyDescent="0.3">
      <c r="A195" s="35">
        <v>41306</v>
      </c>
      <c r="B195" s="74">
        <v>1762</v>
      </c>
      <c r="C195" s="1">
        <v>110</v>
      </c>
      <c r="D195" s="21"/>
      <c r="E195" s="1">
        <v>23</v>
      </c>
      <c r="F195" s="1">
        <v>17</v>
      </c>
      <c r="G195" s="1">
        <v>18</v>
      </c>
      <c r="H195" s="1">
        <v>52</v>
      </c>
      <c r="I195" s="41"/>
    </row>
    <row r="196" spans="1:9" x14ac:dyDescent="0.3">
      <c r="A196" s="35">
        <v>41334</v>
      </c>
      <c r="B196" s="74">
        <v>1756</v>
      </c>
      <c r="C196" s="1">
        <v>106</v>
      </c>
      <c r="D196" s="21"/>
      <c r="E196" s="1">
        <v>24</v>
      </c>
      <c r="F196" s="1">
        <v>21</v>
      </c>
      <c r="G196" s="1">
        <v>14</v>
      </c>
      <c r="H196" s="1">
        <v>47</v>
      </c>
      <c r="I196" s="41"/>
    </row>
    <row r="197" spans="1:9" x14ac:dyDescent="0.3">
      <c r="A197" s="35">
        <v>41365</v>
      </c>
      <c r="B197" s="74">
        <v>1755</v>
      </c>
      <c r="C197" s="1">
        <v>108</v>
      </c>
      <c r="D197" s="21"/>
      <c r="E197" s="1">
        <v>22</v>
      </c>
      <c r="F197" s="1">
        <v>25</v>
      </c>
      <c r="G197" s="1">
        <v>16</v>
      </c>
      <c r="H197" s="1">
        <v>45</v>
      </c>
      <c r="I197" s="41"/>
    </row>
    <row r="198" spans="1:9" x14ac:dyDescent="0.3">
      <c r="A198" s="35">
        <v>41395</v>
      </c>
      <c r="B198" s="74">
        <v>1767</v>
      </c>
      <c r="C198" s="1">
        <v>107</v>
      </c>
      <c r="D198" s="21"/>
      <c r="E198" s="1">
        <v>21</v>
      </c>
      <c r="F198" s="1">
        <v>24</v>
      </c>
      <c r="G198" s="1">
        <v>18</v>
      </c>
      <c r="H198" s="1">
        <v>44</v>
      </c>
      <c r="I198" s="41"/>
    </row>
    <row r="199" spans="1:9" x14ac:dyDescent="0.3">
      <c r="A199" s="35">
        <v>41426</v>
      </c>
      <c r="B199" s="74">
        <v>1761</v>
      </c>
      <c r="C199" s="1">
        <v>107</v>
      </c>
      <c r="D199" s="21"/>
      <c r="E199" s="1">
        <v>23</v>
      </c>
      <c r="F199" s="1">
        <v>22</v>
      </c>
      <c r="G199" s="1">
        <v>17</v>
      </c>
      <c r="H199" s="1">
        <v>45</v>
      </c>
      <c r="I199" s="41"/>
    </row>
    <row r="200" spans="1:9" x14ac:dyDescent="0.3">
      <c r="A200" s="35">
        <v>41456</v>
      </c>
      <c r="B200" s="74">
        <v>1766</v>
      </c>
      <c r="C200" s="1">
        <v>103</v>
      </c>
      <c r="D200" s="21"/>
      <c r="E200" s="1">
        <v>23</v>
      </c>
      <c r="F200" s="1">
        <v>20</v>
      </c>
      <c r="G200" s="1">
        <v>13</v>
      </c>
      <c r="H200" s="1">
        <v>47</v>
      </c>
      <c r="I200" s="41"/>
    </row>
    <row r="201" spans="1:9" x14ac:dyDescent="0.3">
      <c r="A201" s="35">
        <v>41487</v>
      </c>
      <c r="B201" s="74">
        <v>1781</v>
      </c>
      <c r="C201" s="1">
        <v>109</v>
      </c>
      <c r="D201" s="21"/>
      <c r="E201" s="1">
        <v>25</v>
      </c>
      <c r="F201" s="1">
        <v>22</v>
      </c>
      <c r="G201" s="1">
        <v>13</v>
      </c>
      <c r="H201" s="1">
        <v>49</v>
      </c>
      <c r="I201" s="41"/>
    </row>
    <row r="202" spans="1:9" x14ac:dyDescent="0.3">
      <c r="A202" s="35">
        <v>41518</v>
      </c>
      <c r="B202" s="74">
        <v>1760</v>
      </c>
      <c r="C202" s="1">
        <v>112</v>
      </c>
      <c r="D202" s="21"/>
      <c r="E202" s="1">
        <v>25</v>
      </c>
      <c r="F202" s="1">
        <v>20</v>
      </c>
      <c r="G202" s="1">
        <v>15</v>
      </c>
      <c r="H202" s="1">
        <v>52</v>
      </c>
      <c r="I202" s="41"/>
    </row>
    <row r="203" spans="1:9" x14ac:dyDescent="0.3">
      <c r="A203" s="35">
        <v>41548</v>
      </c>
      <c r="B203" s="74">
        <v>1744</v>
      </c>
      <c r="C203" s="1">
        <v>110</v>
      </c>
      <c r="D203" s="21"/>
      <c r="E203" s="1">
        <v>24</v>
      </c>
      <c r="F203" s="1">
        <v>18</v>
      </c>
      <c r="G203" s="1">
        <v>17</v>
      </c>
      <c r="H203" s="1">
        <v>51</v>
      </c>
      <c r="I203" s="41"/>
    </row>
    <row r="204" spans="1:9" x14ac:dyDescent="0.3">
      <c r="A204" s="35">
        <v>41579</v>
      </c>
      <c r="B204" s="74">
        <v>1756</v>
      </c>
      <c r="C204" s="1">
        <v>109</v>
      </c>
      <c r="D204" s="21"/>
      <c r="E204" s="1">
        <v>24</v>
      </c>
      <c r="F204" s="1">
        <v>18</v>
      </c>
      <c r="G204" s="1">
        <v>16</v>
      </c>
      <c r="H204" s="1">
        <v>51</v>
      </c>
      <c r="I204" s="41"/>
    </row>
    <row r="205" spans="1:9" x14ac:dyDescent="0.3">
      <c r="A205" s="35">
        <v>41609</v>
      </c>
      <c r="B205" s="74">
        <v>1771</v>
      </c>
      <c r="C205" s="1">
        <v>111</v>
      </c>
      <c r="D205" s="21"/>
      <c r="E205" s="1">
        <v>25</v>
      </c>
      <c r="F205" s="1">
        <v>20</v>
      </c>
      <c r="G205" s="1">
        <v>12</v>
      </c>
      <c r="H205" s="1">
        <v>54</v>
      </c>
      <c r="I205" s="41"/>
    </row>
    <row r="206" spans="1:9" x14ac:dyDescent="0.3">
      <c r="A206" s="35">
        <v>41640</v>
      </c>
      <c r="B206" s="74">
        <v>1769</v>
      </c>
      <c r="C206" s="1">
        <v>111</v>
      </c>
      <c r="D206" s="21"/>
      <c r="E206" s="1">
        <v>25</v>
      </c>
      <c r="F206" s="1">
        <v>20</v>
      </c>
      <c r="G206" s="1">
        <v>14</v>
      </c>
      <c r="H206" s="1">
        <v>52</v>
      </c>
      <c r="I206" s="41"/>
    </row>
    <row r="207" spans="1:9" x14ac:dyDescent="0.3">
      <c r="A207" s="35">
        <v>41671</v>
      </c>
      <c r="B207" s="74">
        <v>1769</v>
      </c>
      <c r="C207" s="1">
        <v>106</v>
      </c>
      <c r="D207" s="21"/>
      <c r="E207" s="1">
        <v>24</v>
      </c>
      <c r="F207" s="1">
        <v>19</v>
      </c>
      <c r="G207" s="1">
        <v>13</v>
      </c>
      <c r="H207" s="1">
        <v>50</v>
      </c>
      <c r="I207" s="41"/>
    </row>
    <row r="208" spans="1:9" x14ac:dyDescent="0.3">
      <c r="A208" s="35">
        <v>41699</v>
      </c>
      <c r="B208" s="74">
        <v>1803</v>
      </c>
      <c r="C208" s="1">
        <v>105</v>
      </c>
      <c r="D208" s="21"/>
      <c r="E208" s="1">
        <v>28</v>
      </c>
      <c r="F208" s="1">
        <v>18</v>
      </c>
      <c r="G208" s="1">
        <v>12</v>
      </c>
      <c r="H208" s="1">
        <v>47</v>
      </c>
      <c r="I208" s="41"/>
    </row>
    <row r="209" spans="1:9" x14ac:dyDescent="0.3">
      <c r="A209" s="35">
        <v>41730</v>
      </c>
      <c r="B209" s="74">
        <v>1835</v>
      </c>
      <c r="C209" s="1">
        <v>108</v>
      </c>
      <c r="D209" s="21"/>
      <c r="E209" s="1">
        <v>25</v>
      </c>
      <c r="F209" s="1">
        <v>16</v>
      </c>
      <c r="G209" s="1">
        <v>20</v>
      </c>
      <c r="H209" s="1">
        <v>47</v>
      </c>
      <c r="I209" s="41"/>
    </row>
    <row r="210" spans="1:9" x14ac:dyDescent="0.3">
      <c r="A210" s="35">
        <v>41760</v>
      </c>
      <c r="B210" s="74">
        <v>1859</v>
      </c>
      <c r="C210" s="1">
        <v>114</v>
      </c>
      <c r="D210" s="21"/>
      <c r="E210" s="1">
        <v>28</v>
      </c>
      <c r="F210" s="1">
        <v>14</v>
      </c>
      <c r="G210" s="1">
        <v>19</v>
      </c>
      <c r="H210" s="1">
        <v>53</v>
      </c>
      <c r="I210" s="41"/>
    </row>
    <row r="211" spans="1:9" x14ac:dyDescent="0.3">
      <c r="A211" s="35">
        <v>41791</v>
      </c>
      <c r="B211" s="74">
        <v>1861</v>
      </c>
      <c r="C211" s="1">
        <v>109</v>
      </c>
      <c r="D211" s="21"/>
      <c r="E211" s="1">
        <v>27</v>
      </c>
      <c r="F211" s="1">
        <v>16</v>
      </c>
      <c r="G211" s="1">
        <v>15</v>
      </c>
      <c r="H211" s="1">
        <v>51</v>
      </c>
      <c r="I211" s="41"/>
    </row>
    <row r="212" spans="1:9" x14ac:dyDescent="0.3">
      <c r="A212" s="35">
        <v>41821</v>
      </c>
      <c r="B212" s="74">
        <v>1876</v>
      </c>
      <c r="C212" s="1">
        <v>112</v>
      </c>
      <c r="D212" s="21"/>
      <c r="E212" s="1">
        <v>27</v>
      </c>
      <c r="F212" s="1">
        <v>18</v>
      </c>
      <c r="G212" s="1">
        <v>15</v>
      </c>
      <c r="H212" s="1">
        <v>52</v>
      </c>
      <c r="I212" s="41"/>
    </row>
    <row r="213" spans="1:9" x14ac:dyDescent="0.3">
      <c r="A213" s="35">
        <v>41852</v>
      </c>
      <c r="B213" s="74">
        <v>1904</v>
      </c>
      <c r="C213" s="1">
        <v>114</v>
      </c>
      <c r="D213" s="21"/>
      <c r="E213" s="1">
        <v>30</v>
      </c>
      <c r="F213" s="1">
        <v>12</v>
      </c>
      <c r="G213" s="1">
        <v>16</v>
      </c>
      <c r="H213" s="1">
        <v>56</v>
      </c>
      <c r="I213" s="41"/>
    </row>
    <row r="214" spans="1:9" x14ac:dyDescent="0.3">
      <c r="A214" s="35">
        <v>41883</v>
      </c>
      <c r="B214" s="74">
        <v>1930</v>
      </c>
      <c r="C214" s="1">
        <v>115</v>
      </c>
      <c r="D214" s="21"/>
      <c r="E214" s="1">
        <v>29</v>
      </c>
      <c r="F214" s="1">
        <v>13</v>
      </c>
      <c r="G214" s="1">
        <v>17</v>
      </c>
      <c r="H214" s="1">
        <v>56</v>
      </c>
      <c r="I214" s="41"/>
    </row>
    <row r="215" spans="1:9" x14ac:dyDescent="0.3">
      <c r="A215" s="35">
        <v>41913</v>
      </c>
      <c r="B215" s="74">
        <v>1925</v>
      </c>
      <c r="C215" s="1">
        <v>112</v>
      </c>
      <c r="D215" s="21"/>
      <c r="E215" s="1">
        <v>32</v>
      </c>
      <c r="F215" s="1">
        <v>13</v>
      </c>
      <c r="G215" s="1">
        <v>16</v>
      </c>
      <c r="H215" s="1">
        <v>51</v>
      </c>
      <c r="I215" s="41"/>
    </row>
    <row r="216" spans="1:9" x14ac:dyDescent="0.3">
      <c r="A216" s="35">
        <v>41944</v>
      </c>
      <c r="B216" s="74">
        <v>1925</v>
      </c>
      <c r="C216" s="1">
        <v>110</v>
      </c>
      <c r="D216" s="21"/>
      <c r="E216" s="1">
        <v>31</v>
      </c>
      <c r="F216" s="1">
        <v>13</v>
      </c>
      <c r="G216" s="1">
        <v>18</v>
      </c>
      <c r="H216" s="1">
        <v>48</v>
      </c>
      <c r="I216" s="41"/>
    </row>
    <row r="217" spans="1:9" x14ac:dyDescent="0.3">
      <c r="A217" s="35">
        <v>41974</v>
      </c>
      <c r="B217" s="74">
        <v>1882</v>
      </c>
      <c r="C217" s="1">
        <v>113</v>
      </c>
      <c r="D217" s="21"/>
      <c r="E217" s="1">
        <v>28</v>
      </c>
      <c r="F217" s="1">
        <v>13</v>
      </c>
      <c r="G217" s="1">
        <v>18</v>
      </c>
      <c r="H217" s="1">
        <v>54</v>
      </c>
      <c r="I217" s="41"/>
    </row>
    <row r="218" spans="1:9" x14ac:dyDescent="0.3">
      <c r="A218" s="35">
        <v>42005</v>
      </c>
      <c r="B218" s="74">
        <v>1683</v>
      </c>
      <c r="C218" s="1">
        <v>109</v>
      </c>
      <c r="D218" s="21"/>
      <c r="E218" s="1">
        <v>30</v>
      </c>
      <c r="F218" s="1">
        <v>12</v>
      </c>
      <c r="G218" s="1">
        <v>16</v>
      </c>
      <c r="H218" s="1">
        <v>51</v>
      </c>
      <c r="I218" s="41"/>
    </row>
    <row r="219" spans="1:9" x14ac:dyDescent="0.3">
      <c r="A219" s="35">
        <v>42036</v>
      </c>
      <c r="B219" s="74">
        <v>1348</v>
      </c>
      <c r="C219" s="1">
        <v>108</v>
      </c>
      <c r="D219" s="21"/>
      <c r="E219" s="1">
        <v>33</v>
      </c>
      <c r="F219" s="1">
        <v>8</v>
      </c>
      <c r="G219" s="1">
        <v>17</v>
      </c>
      <c r="H219" s="1">
        <v>50</v>
      </c>
      <c r="I219" s="41"/>
    </row>
    <row r="220" spans="1:9" x14ac:dyDescent="0.3">
      <c r="A220" s="35">
        <v>42064</v>
      </c>
      <c r="B220" s="74">
        <v>1108</v>
      </c>
      <c r="C220" s="1">
        <v>86</v>
      </c>
      <c r="D220" s="21"/>
      <c r="E220" s="1">
        <v>28</v>
      </c>
      <c r="F220" s="1">
        <v>6</v>
      </c>
      <c r="G220" s="1">
        <v>12</v>
      </c>
      <c r="H220" s="1">
        <v>40</v>
      </c>
      <c r="I220" s="41"/>
    </row>
    <row r="221" spans="1:9" x14ac:dyDescent="0.3">
      <c r="A221" s="35">
        <v>42095</v>
      </c>
      <c r="B221" s="74">
        <v>976</v>
      </c>
      <c r="C221" s="1">
        <v>70</v>
      </c>
      <c r="D221" s="21"/>
      <c r="E221" s="1">
        <v>26</v>
      </c>
      <c r="F221" s="1">
        <v>4</v>
      </c>
      <c r="G221" s="1">
        <v>10</v>
      </c>
      <c r="H221" s="1">
        <v>30</v>
      </c>
      <c r="I221" s="41"/>
    </row>
    <row r="222" spans="1:9" x14ac:dyDescent="0.3">
      <c r="A222" s="35">
        <v>42125</v>
      </c>
      <c r="B222" s="74">
        <v>889</v>
      </c>
      <c r="C222" s="1">
        <v>70</v>
      </c>
      <c r="D222" s="21"/>
      <c r="E222" s="1">
        <v>27</v>
      </c>
      <c r="F222" s="1">
        <v>3</v>
      </c>
      <c r="G222" s="1">
        <v>10</v>
      </c>
      <c r="H222" s="1">
        <v>30</v>
      </c>
      <c r="I222" s="41"/>
    </row>
    <row r="223" spans="1:9" x14ac:dyDescent="0.3">
      <c r="A223" s="35">
        <v>42156</v>
      </c>
      <c r="B223" s="74">
        <v>861</v>
      </c>
      <c r="C223" s="1">
        <v>72</v>
      </c>
      <c r="D223" s="21"/>
      <c r="E223" s="1">
        <v>27</v>
      </c>
      <c r="F223" s="1">
        <v>5</v>
      </c>
      <c r="G223" s="1">
        <v>12</v>
      </c>
      <c r="H223" s="1">
        <v>28</v>
      </c>
      <c r="I223" s="41"/>
    </row>
    <row r="224" spans="1:9" x14ac:dyDescent="0.3">
      <c r="A224" s="35">
        <v>42186</v>
      </c>
      <c r="B224" s="74">
        <v>866</v>
      </c>
      <c r="C224" s="1">
        <v>73</v>
      </c>
      <c r="D224" s="21"/>
      <c r="E224" s="1">
        <v>25</v>
      </c>
      <c r="F224" s="1">
        <v>4</v>
      </c>
      <c r="G224" s="1">
        <v>13</v>
      </c>
      <c r="H224" s="1">
        <v>31</v>
      </c>
      <c r="I224" s="41"/>
    </row>
    <row r="225" spans="1:9" x14ac:dyDescent="0.3">
      <c r="A225" s="35">
        <v>42217</v>
      </c>
      <c r="B225" s="74">
        <v>883</v>
      </c>
      <c r="C225" s="1">
        <v>77</v>
      </c>
      <c r="D225" s="21"/>
      <c r="E225" s="74">
        <v>28</v>
      </c>
      <c r="F225" s="74">
        <v>5</v>
      </c>
      <c r="G225" s="74">
        <v>11</v>
      </c>
      <c r="H225" s="74">
        <v>32</v>
      </c>
    </row>
    <row r="226" spans="1:9" x14ac:dyDescent="0.3">
      <c r="A226" s="35">
        <v>42248</v>
      </c>
      <c r="B226" s="74">
        <v>848</v>
      </c>
      <c r="C226" s="1">
        <v>72</v>
      </c>
      <c r="D226" s="21"/>
      <c r="E226" s="74">
        <v>30</v>
      </c>
      <c r="F226" s="74">
        <v>4</v>
      </c>
      <c r="G226" s="74">
        <v>9</v>
      </c>
      <c r="H226" s="74">
        <v>30</v>
      </c>
    </row>
    <row r="227" spans="1:9" x14ac:dyDescent="0.3">
      <c r="A227" s="35">
        <v>42278</v>
      </c>
      <c r="B227" s="74">
        <v>791</v>
      </c>
      <c r="C227" s="1">
        <v>69</v>
      </c>
      <c r="D227" s="21"/>
      <c r="E227" s="74">
        <v>28</v>
      </c>
      <c r="F227" s="74">
        <v>2</v>
      </c>
      <c r="G227" s="74">
        <v>7</v>
      </c>
      <c r="H227" s="74">
        <v>32</v>
      </c>
    </row>
    <row r="228" spans="1:9" x14ac:dyDescent="0.3">
      <c r="A228" s="35">
        <v>42309</v>
      </c>
      <c r="B228" s="74">
        <v>760</v>
      </c>
      <c r="C228" s="1">
        <v>67</v>
      </c>
      <c r="D228" s="21"/>
      <c r="E228" s="74">
        <v>29</v>
      </c>
      <c r="F228" s="74">
        <v>3</v>
      </c>
      <c r="G228" s="74">
        <v>6</v>
      </c>
      <c r="H228" s="74">
        <v>30</v>
      </c>
    </row>
    <row r="229" spans="1:9" x14ac:dyDescent="0.3">
      <c r="A229" s="35">
        <v>42339</v>
      </c>
      <c r="B229" s="74">
        <v>714</v>
      </c>
      <c r="C229" s="1">
        <v>59</v>
      </c>
      <c r="D229" s="21"/>
      <c r="E229" s="74">
        <v>29</v>
      </c>
      <c r="F229" s="74">
        <v>2</v>
      </c>
      <c r="G229" s="74">
        <v>8</v>
      </c>
      <c r="H229" s="74">
        <v>21</v>
      </c>
    </row>
    <row r="230" spans="1:9" x14ac:dyDescent="0.3">
      <c r="A230" s="42">
        <v>42370</v>
      </c>
      <c r="B230" s="119">
        <v>656</v>
      </c>
      <c r="C230" s="5">
        <v>55</v>
      </c>
      <c r="D230" s="21"/>
      <c r="E230" s="5">
        <v>24</v>
      </c>
      <c r="F230" s="5">
        <v>1</v>
      </c>
      <c r="G230" s="5">
        <v>7</v>
      </c>
      <c r="H230" s="5">
        <v>23</v>
      </c>
      <c r="I230" s="41"/>
    </row>
    <row r="231" spans="1:9" x14ac:dyDescent="0.3">
      <c r="A231" s="35">
        <v>42401</v>
      </c>
      <c r="B231" s="74">
        <v>532</v>
      </c>
      <c r="C231" s="1">
        <v>47</v>
      </c>
      <c r="D231" s="21"/>
      <c r="E231" s="1">
        <v>18</v>
      </c>
      <c r="F231" s="1">
        <v>1</v>
      </c>
      <c r="G231" s="1">
        <v>5</v>
      </c>
      <c r="H231" s="1">
        <v>23</v>
      </c>
      <c r="I231" s="41"/>
    </row>
    <row r="232" spans="1:9" x14ac:dyDescent="0.3">
      <c r="A232" s="42">
        <v>42430</v>
      </c>
      <c r="B232" s="74">
        <v>479</v>
      </c>
      <c r="C232" s="1">
        <v>49</v>
      </c>
      <c r="D232" s="21"/>
      <c r="E232" s="1">
        <v>17</v>
      </c>
      <c r="F232" s="1">
        <v>3</v>
      </c>
      <c r="G232" s="1">
        <v>5</v>
      </c>
      <c r="H232" s="1">
        <v>24</v>
      </c>
      <c r="I232" s="41"/>
    </row>
    <row r="233" spans="1:9" x14ac:dyDescent="0.3">
      <c r="A233" s="35">
        <v>42461</v>
      </c>
      <c r="B233" s="74">
        <v>438</v>
      </c>
      <c r="C233" s="1">
        <v>47</v>
      </c>
      <c r="D233" s="21"/>
      <c r="E233" s="1">
        <v>15</v>
      </c>
      <c r="F233" s="1">
        <v>4</v>
      </c>
      <c r="G233" s="1">
        <v>5</v>
      </c>
      <c r="H233" s="1">
        <v>23</v>
      </c>
      <c r="I233" s="41"/>
    </row>
    <row r="234" spans="1:9" x14ac:dyDescent="0.3">
      <c r="A234" s="42">
        <v>42491</v>
      </c>
      <c r="B234" s="74">
        <v>409</v>
      </c>
      <c r="C234" s="1">
        <v>45</v>
      </c>
      <c r="D234" s="21"/>
      <c r="E234" s="1">
        <v>15</v>
      </c>
      <c r="F234" s="1">
        <v>4</v>
      </c>
      <c r="G234" s="1">
        <v>4</v>
      </c>
      <c r="H234" s="1">
        <v>22</v>
      </c>
      <c r="I234" s="41"/>
    </row>
    <row r="235" spans="1:9" x14ac:dyDescent="0.3">
      <c r="A235" s="35">
        <v>42522</v>
      </c>
      <c r="B235" s="74">
        <v>417</v>
      </c>
      <c r="C235" s="1">
        <v>45</v>
      </c>
      <c r="D235" s="21"/>
      <c r="E235" s="1">
        <v>15</v>
      </c>
      <c r="F235" s="1">
        <v>4</v>
      </c>
      <c r="G235" s="1">
        <v>6</v>
      </c>
      <c r="H235" s="1">
        <v>20</v>
      </c>
      <c r="I235" s="41"/>
    </row>
    <row r="236" spans="1:9" x14ac:dyDescent="0.3">
      <c r="A236" s="42">
        <v>42552</v>
      </c>
      <c r="B236" s="74">
        <v>450</v>
      </c>
      <c r="C236" s="1">
        <v>45</v>
      </c>
      <c r="D236" s="21"/>
      <c r="E236" s="1">
        <v>16</v>
      </c>
      <c r="F236" s="1">
        <v>4</v>
      </c>
      <c r="G236" s="1">
        <v>6</v>
      </c>
      <c r="H236" s="1">
        <v>19</v>
      </c>
      <c r="I236" s="41"/>
    </row>
    <row r="237" spans="1:9" x14ac:dyDescent="0.3">
      <c r="A237" s="35">
        <v>42583</v>
      </c>
      <c r="B237" s="74">
        <v>481</v>
      </c>
      <c r="C237" s="1">
        <v>42</v>
      </c>
      <c r="D237" s="21"/>
      <c r="E237" s="74">
        <v>15</v>
      </c>
      <c r="F237" s="74">
        <v>4</v>
      </c>
      <c r="G237" s="74">
        <v>7</v>
      </c>
      <c r="H237" s="74">
        <v>16</v>
      </c>
    </row>
    <row r="238" spans="1:9" x14ac:dyDescent="0.3">
      <c r="A238" s="42">
        <v>42614</v>
      </c>
      <c r="B238" s="74">
        <v>509</v>
      </c>
      <c r="C238" s="1">
        <v>40</v>
      </c>
      <c r="D238" s="21"/>
      <c r="E238" s="74">
        <v>15</v>
      </c>
      <c r="F238" s="74">
        <v>4</v>
      </c>
      <c r="G238" s="74">
        <v>4</v>
      </c>
      <c r="H238" s="74">
        <v>17</v>
      </c>
      <c r="I238" s="41"/>
    </row>
    <row r="239" spans="1:9" x14ac:dyDescent="0.3">
      <c r="A239" s="35">
        <v>42644</v>
      </c>
      <c r="B239" s="74">
        <v>543</v>
      </c>
      <c r="C239" s="1">
        <v>46</v>
      </c>
      <c r="D239" s="21"/>
      <c r="E239" s="74">
        <v>17</v>
      </c>
      <c r="F239" s="74">
        <v>2</v>
      </c>
      <c r="G239" s="74">
        <v>6</v>
      </c>
      <c r="H239" s="74">
        <v>21</v>
      </c>
    </row>
    <row r="240" spans="1:9" x14ac:dyDescent="0.3">
      <c r="A240" s="42">
        <v>42675</v>
      </c>
      <c r="B240" s="74">
        <v>580</v>
      </c>
      <c r="C240" s="1">
        <v>50</v>
      </c>
      <c r="D240" s="21"/>
      <c r="E240" s="74">
        <v>22</v>
      </c>
      <c r="F240" s="74">
        <v>2</v>
      </c>
      <c r="G240" s="74">
        <v>6</v>
      </c>
      <c r="H240" s="74">
        <v>21</v>
      </c>
    </row>
    <row r="241" spans="1:9" x14ac:dyDescent="0.3">
      <c r="A241" s="42">
        <v>42705</v>
      </c>
      <c r="B241" s="74">
        <v>634</v>
      </c>
      <c r="C241" s="1">
        <v>48</v>
      </c>
      <c r="D241" s="21"/>
      <c r="E241" s="74">
        <v>23</v>
      </c>
      <c r="F241" s="74">
        <v>1</v>
      </c>
      <c r="G241" s="74">
        <v>3</v>
      </c>
      <c r="H241" s="74">
        <v>21</v>
      </c>
    </row>
    <row r="242" spans="1:9" x14ac:dyDescent="0.3">
      <c r="A242" s="42">
        <v>42736</v>
      </c>
      <c r="B242" s="119">
        <v>683</v>
      </c>
      <c r="C242" s="5">
        <v>51</v>
      </c>
      <c r="D242" s="21"/>
      <c r="E242" s="5">
        <v>24</v>
      </c>
      <c r="F242" s="5">
        <v>1</v>
      </c>
      <c r="G242" s="5">
        <v>5</v>
      </c>
      <c r="H242" s="5">
        <v>22</v>
      </c>
      <c r="I242" s="41"/>
    </row>
    <row r="243" spans="1:9" x14ac:dyDescent="0.3">
      <c r="A243" s="35">
        <v>42767</v>
      </c>
      <c r="B243" s="74">
        <v>744</v>
      </c>
      <c r="C243" s="1">
        <v>52</v>
      </c>
      <c r="D243" s="21"/>
      <c r="E243" s="1">
        <v>28</v>
      </c>
      <c r="F243" s="1">
        <v>3</v>
      </c>
      <c r="G243" s="1">
        <v>3</v>
      </c>
      <c r="H243" s="1">
        <v>17</v>
      </c>
      <c r="I243" s="41"/>
    </row>
    <row r="244" spans="1:9" x14ac:dyDescent="0.3">
      <c r="A244" s="42">
        <v>42795</v>
      </c>
      <c r="B244" s="74">
        <v>789</v>
      </c>
      <c r="C244" s="1">
        <v>55</v>
      </c>
      <c r="D244" s="21"/>
      <c r="E244" s="1">
        <v>30</v>
      </c>
      <c r="F244" s="1">
        <v>4</v>
      </c>
      <c r="G244" s="1">
        <v>2</v>
      </c>
      <c r="H244" s="1">
        <v>18</v>
      </c>
      <c r="I244" s="41"/>
    </row>
    <row r="245" spans="1:9" x14ac:dyDescent="0.3">
      <c r="A245" s="35">
        <v>42826</v>
      </c>
      <c r="B245" s="74">
        <v>853</v>
      </c>
      <c r="C245" s="1">
        <v>59</v>
      </c>
      <c r="D245" s="21"/>
      <c r="E245" s="1">
        <v>33</v>
      </c>
      <c r="F245" s="1">
        <v>3</v>
      </c>
      <c r="G245" s="1">
        <v>3</v>
      </c>
      <c r="H245" s="1">
        <v>19</v>
      </c>
      <c r="I245" s="41"/>
    </row>
    <row r="246" spans="1:9" x14ac:dyDescent="0.3">
      <c r="A246" s="42">
        <v>42856</v>
      </c>
      <c r="B246" s="74">
        <v>893</v>
      </c>
      <c r="C246" s="1">
        <v>63</v>
      </c>
      <c r="D246" s="21"/>
      <c r="E246" s="1">
        <v>37</v>
      </c>
      <c r="F246" s="1">
        <v>4</v>
      </c>
      <c r="G246" s="1">
        <v>2</v>
      </c>
      <c r="H246" s="1">
        <v>20</v>
      </c>
      <c r="I246" s="41"/>
    </row>
    <row r="247" spans="1:9" x14ac:dyDescent="0.3">
      <c r="A247" s="35">
        <v>42887</v>
      </c>
      <c r="B247" s="74">
        <v>931</v>
      </c>
      <c r="C247" s="1">
        <v>65</v>
      </c>
      <c r="D247" s="21"/>
      <c r="E247" s="1">
        <v>39</v>
      </c>
      <c r="F247" s="1">
        <v>4</v>
      </c>
      <c r="G247" s="1">
        <v>1</v>
      </c>
      <c r="H247" s="1">
        <v>21</v>
      </c>
      <c r="I247" s="41"/>
    </row>
    <row r="248" spans="1:9" x14ac:dyDescent="0.3">
      <c r="A248" s="42">
        <v>42917</v>
      </c>
      <c r="B248" s="74">
        <v>953</v>
      </c>
      <c r="C248" s="1">
        <v>70</v>
      </c>
      <c r="D248" s="21"/>
      <c r="E248" s="1">
        <v>43</v>
      </c>
      <c r="F248" s="1">
        <v>3</v>
      </c>
      <c r="G248" s="1">
        <v>2</v>
      </c>
      <c r="H248" s="1">
        <v>22</v>
      </c>
      <c r="I248" s="41"/>
    </row>
    <row r="249" spans="1:9" x14ac:dyDescent="0.3">
      <c r="A249" s="35">
        <v>42948</v>
      </c>
      <c r="B249" s="74">
        <v>947</v>
      </c>
      <c r="C249" s="1">
        <v>66</v>
      </c>
      <c r="D249" s="21"/>
      <c r="E249" s="74">
        <v>43</v>
      </c>
      <c r="F249" s="74">
        <v>3</v>
      </c>
      <c r="G249" s="74">
        <v>4</v>
      </c>
      <c r="H249" s="74">
        <v>16</v>
      </c>
    </row>
    <row r="250" spans="1:9" x14ac:dyDescent="0.3">
      <c r="A250" s="42">
        <v>42979</v>
      </c>
      <c r="B250" s="74">
        <v>940</v>
      </c>
      <c r="C250" s="1">
        <v>65</v>
      </c>
      <c r="D250" s="21"/>
      <c r="E250" s="74">
        <v>42</v>
      </c>
      <c r="F250" s="74">
        <v>4</v>
      </c>
      <c r="G250" s="74">
        <v>3</v>
      </c>
      <c r="H250" s="74">
        <v>17</v>
      </c>
      <c r="I250" s="41"/>
    </row>
    <row r="251" spans="1:9" x14ac:dyDescent="0.3">
      <c r="A251" s="35">
        <v>43009</v>
      </c>
      <c r="B251" s="74">
        <v>909</v>
      </c>
      <c r="C251" s="1">
        <v>66</v>
      </c>
      <c r="D251" s="21"/>
      <c r="E251" s="74">
        <v>43</v>
      </c>
      <c r="F251" s="74">
        <v>1</v>
      </c>
      <c r="G251" s="74">
        <v>1</v>
      </c>
      <c r="H251" s="74">
        <v>21</v>
      </c>
    </row>
    <row r="252" spans="1:9" x14ac:dyDescent="0.3">
      <c r="A252" s="42">
        <v>43040</v>
      </c>
      <c r="B252" s="74">
        <v>923</v>
      </c>
      <c r="C252" s="1">
        <v>58</v>
      </c>
      <c r="D252" s="21"/>
      <c r="E252" s="74">
        <v>39</v>
      </c>
      <c r="F252" s="74">
        <v>1</v>
      </c>
      <c r="G252" s="74">
        <v>2</v>
      </c>
      <c r="H252" s="74">
        <v>16</v>
      </c>
    </row>
    <row r="253" spans="1:9" ht="14.5" thickBot="1" x14ac:dyDescent="0.35">
      <c r="A253" s="35">
        <v>43070</v>
      </c>
      <c r="B253" s="76">
        <v>929</v>
      </c>
      <c r="C253" s="6">
        <v>62</v>
      </c>
      <c r="D253" s="21"/>
      <c r="E253" s="76">
        <v>39</v>
      </c>
      <c r="F253" s="76">
        <v>1</v>
      </c>
      <c r="G253" s="76">
        <v>4</v>
      </c>
      <c r="H253" s="76">
        <v>18</v>
      </c>
    </row>
    <row r="254" spans="1:9" x14ac:dyDescent="0.3">
      <c r="A254" s="42">
        <v>43101</v>
      </c>
      <c r="B254" s="119">
        <v>937</v>
      </c>
      <c r="C254" s="5">
        <v>60</v>
      </c>
      <c r="D254" s="21"/>
      <c r="E254" s="5">
        <v>39</v>
      </c>
      <c r="F254" s="5">
        <v>1</v>
      </c>
      <c r="G254" s="5">
        <v>3</v>
      </c>
      <c r="H254" s="5">
        <v>17</v>
      </c>
      <c r="I254" s="41"/>
    </row>
    <row r="255" spans="1:9" x14ac:dyDescent="0.3">
      <c r="A255" s="42">
        <v>43132</v>
      </c>
      <c r="B255" s="74">
        <v>969</v>
      </c>
      <c r="C255" s="1">
        <v>60</v>
      </c>
      <c r="D255" s="21"/>
      <c r="E255" s="1">
        <v>37</v>
      </c>
      <c r="F255" s="1">
        <v>2</v>
      </c>
      <c r="G255" s="1">
        <v>6</v>
      </c>
      <c r="H255" s="1">
        <v>16</v>
      </c>
      <c r="I255" s="41"/>
    </row>
    <row r="256" spans="1:9" x14ac:dyDescent="0.3">
      <c r="A256" s="42">
        <v>43160</v>
      </c>
      <c r="B256" s="74">
        <v>1106</v>
      </c>
      <c r="C256" s="1">
        <v>57</v>
      </c>
      <c r="D256" s="21"/>
      <c r="E256" s="1">
        <v>34</v>
      </c>
      <c r="F256" s="1">
        <v>4</v>
      </c>
      <c r="G256" s="1">
        <v>4</v>
      </c>
      <c r="H256" s="1">
        <v>15</v>
      </c>
      <c r="I256" s="41"/>
    </row>
    <row r="257" spans="1:9" x14ac:dyDescent="0.3">
      <c r="A257" s="42">
        <v>43191</v>
      </c>
      <c r="B257" s="74">
        <v>1011</v>
      </c>
      <c r="C257" s="1">
        <v>58</v>
      </c>
      <c r="D257" s="21"/>
      <c r="E257" s="1">
        <v>34</v>
      </c>
      <c r="F257" s="1">
        <v>4</v>
      </c>
      <c r="G257" s="1">
        <v>4</v>
      </c>
      <c r="H257" s="1">
        <v>16</v>
      </c>
      <c r="I257" s="41"/>
    </row>
    <row r="258" spans="1:9" x14ac:dyDescent="0.3">
      <c r="A258" s="42">
        <v>43221</v>
      </c>
      <c r="B258" s="74">
        <v>1046</v>
      </c>
      <c r="C258" s="1">
        <v>61</v>
      </c>
      <c r="D258" s="21"/>
      <c r="E258" s="1">
        <v>37</v>
      </c>
      <c r="F258" s="1">
        <v>3</v>
      </c>
      <c r="G258" s="1">
        <v>3</v>
      </c>
      <c r="H258" s="1">
        <v>18</v>
      </c>
      <c r="I258" s="41"/>
    </row>
    <row r="259" spans="1:9" x14ac:dyDescent="0.3">
      <c r="A259" s="42">
        <v>43252</v>
      </c>
      <c r="B259" s="74">
        <v>1056</v>
      </c>
      <c r="C259" s="1">
        <v>58</v>
      </c>
      <c r="D259" s="21"/>
      <c r="E259" s="1">
        <v>36</v>
      </c>
      <c r="F259" s="1">
        <v>3</v>
      </c>
      <c r="G259" s="1">
        <v>2</v>
      </c>
      <c r="H259" s="1">
        <v>17</v>
      </c>
      <c r="I259" s="41"/>
    </row>
    <row r="260" spans="1:9" x14ac:dyDescent="0.3">
      <c r="A260" s="42">
        <v>43282</v>
      </c>
      <c r="B260" s="74">
        <v>1269</v>
      </c>
      <c r="C260" s="1">
        <v>57</v>
      </c>
      <c r="D260" s="21"/>
      <c r="E260" s="1">
        <v>33</v>
      </c>
      <c r="F260" s="1">
        <v>4</v>
      </c>
      <c r="G260" s="1">
        <v>4</v>
      </c>
      <c r="H260" s="1">
        <v>16</v>
      </c>
      <c r="I260" s="41"/>
    </row>
    <row r="261" spans="1:9" x14ac:dyDescent="0.3">
      <c r="A261" s="42">
        <v>43313</v>
      </c>
      <c r="B261" s="74">
        <v>1050</v>
      </c>
      <c r="C261" s="1">
        <v>56</v>
      </c>
      <c r="D261" s="21"/>
      <c r="E261" s="74">
        <v>34</v>
      </c>
      <c r="F261" s="74">
        <v>2</v>
      </c>
      <c r="G261" s="74">
        <v>6</v>
      </c>
      <c r="H261" s="74">
        <v>15</v>
      </c>
    </row>
    <row r="262" spans="1:9" x14ac:dyDescent="0.3">
      <c r="A262" s="42">
        <v>43344</v>
      </c>
      <c r="B262" s="74">
        <v>1061</v>
      </c>
      <c r="C262" s="1">
        <v>63</v>
      </c>
      <c r="D262" s="21"/>
      <c r="E262" s="74">
        <v>34</v>
      </c>
      <c r="F262" s="74">
        <v>3</v>
      </c>
      <c r="G262" s="74">
        <v>7</v>
      </c>
      <c r="H262" s="74">
        <v>20</v>
      </c>
      <c r="I262" s="41"/>
    </row>
    <row r="263" spans="1:9" x14ac:dyDescent="0.3">
      <c r="A263" s="42">
        <v>43374</v>
      </c>
      <c r="B263" s="74">
        <v>1077</v>
      </c>
      <c r="C263" s="1">
        <v>65</v>
      </c>
      <c r="D263" s="21"/>
      <c r="E263" s="74">
        <v>34</v>
      </c>
      <c r="F263" s="74">
        <v>3</v>
      </c>
      <c r="G263" s="74">
        <v>9</v>
      </c>
      <c r="H263" s="74">
        <v>20</v>
      </c>
    </row>
    <row r="264" spans="1:9" x14ac:dyDescent="0.3">
      <c r="A264" s="42">
        <v>43405</v>
      </c>
      <c r="B264" s="74">
        <v>1075</v>
      </c>
      <c r="C264" s="1">
        <v>65</v>
      </c>
      <c r="D264" s="21"/>
      <c r="E264" s="74">
        <v>32</v>
      </c>
      <c r="F264" s="74">
        <v>3</v>
      </c>
      <c r="G264" s="74">
        <v>7</v>
      </c>
      <c r="H264" s="74">
        <v>22</v>
      </c>
    </row>
    <row r="265" spans="1:9" ht="14.5" thickBot="1" x14ac:dyDescent="0.35">
      <c r="A265" s="49">
        <v>43435</v>
      </c>
      <c r="B265" s="76">
        <v>1077</v>
      </c>
      <c r="C265" s="6">
        <v>65</v>
      </c>
      <c r="D265" s="21"/>
      <c r="E265" s="76">
        <v>33</v>
      </c>
      <c r="F265" s="76">
        <v>3</v>
      </c>
      <c r="G265" s="76">
        <v>8</v>
      </c>
      <c r="H265" s="76">
        <v>23</v>
      </c>
    </row>
    <row r="266" spans="1:9" x14ac:dyDescent="0.3">
      <c r="A266" s="42">
        <v>43484</v>
      </c>
      <c r="B266" s="119">
        <v>1065</v>
      </c>
      <c r="C266" s="5">
        <v>63</v>
      </c>
      <c r="D266" s="21"/>
      <c r="E266" s="5">
        <v>35</v>
      </c>
      <c r="F266" s="5">
        <v>2</v>
      </c>
      <c r="G266" s="5">
        <v>6</v>
      </c>
      <c r="H266" s="5">
        <v>20</v>
      </c>
      <c r="I266" s="41"/>
    </row>
    <row r="267" spans="1:9" x14ac:dyDescent="0.3">
      <c r="A267" s="42">
        <v>43515</v>
      </c>
      <c r="B267" s="74">
        <v>1027</v>
      </c>
      <c r="C267" s="1">
        <v>65</v>
      </c>
      <c r="D267" s="21"/>
      <c r="E267" s="1">
        <v>42</v>
      </c>
      <c r="F267" s="1">
        <v>2</v>
      </c>
      <c r="G267" s="1">
        <v>3</v>
      </c>
      <c r="H267" s="1">
        <v>19</v>
      </c>
      <c r="I267" s="41"/>
    </row>
    <row r="268" spans="1:9" x14ac:dyDescent="0.3">
      <c r="A268" s="42">
        <v>43543</v>
      </c>
      <c r="B268" s="74">
        <v>990</v>
      </c>
      <c r="C268" s="1">
        <v>62</v>
      </c>
      <c r="D268" s="21"/>
      <c r="E268" s="1">
        <v>37</v>
      </c>
      <c r="F268" s="1">
        <v>4</v>
      </c>
      <c r="G268" s="1">
        <v>4</v>
      </c>
      <c r="H268" s="1">
        <v>17</v>
      </c>
      <c r="I268" s="41"/>
    </row>
    <row r="269" spans="1:9" x14ac:dyDescent="0.3">
      <c r="A269" s="42">
        <v>43574</v>
      </c>
      <c r="B269" s="74">
        <v>987</v>
      </c>
      <c r="C269" s="1">
        <v>62</v>
      </c>
      <c r="D269" s="21"/>
      <c r="E269" s="1">
        <v>36</v>
      </c>
      <c r="F269" s="1">
        <v>4</v>
      </c>
      <c r="G269" s="1">
        <v>4</v>
      </c>
      <c r="H269" s="1">
        <v>19</v>
      </c>
      <c r="I269" s="41"/>
    </row>
    <row r="270" spans="1:9" x14ac:dyDescent="0.3">
      <c r="A270" s="42">
        <v>43604</v>
      </c>
      <c r="B270" s="74">
        <v>970</v>
      </c>
      <c r="C270" s="1">
        <v>69</v>
      </c>
      <c r="D270" s="21"/>
      <c r="E270" s="1">
        <v>37</v>
      </c>
      <c r="F270" s="1">
        <v>4</v>
      </c>
      <c r="G270" s="1">
        <v>7</v>
      </c>
      <c r="H270" s="1">
        <v>22</v>
      </c>
      <c r="I270" s="41"/>
    </row>
    <row r="271" spans="1:9" x14ac:dyDescent="0.3">
      <c r="A271" s="42">
        <v>43635</v>
      </c>
      <c r="B271" s="74">
        <v>955</v>
      </c>
      <c r="C271" s="1">
        <v>66</v>
      </c>
      <c r="D271" s="21"/>
      <c r="E271" s="1">
        <v>34</v>
      </c>
      <c r="F271" s="1">
        <v>2</v>
      </c>
      <c r="G271" s="1">
        <v>8</v>
      </c>
      <c r="H271" s="1">
        <v>23</v>
      </c>
      <c r="I271" s="41"/>
    </row>
    <row r="272" spans="1:9" x14ac:dyDescent="0.3">
      <c r="A272" s="42">
        <v>43665</v>
      </c>
      <c r="B272" s="74">
        <v>955</v>
      </c>
      <c r="C272" s="1">
        <v>66</v>
      </c>
      <c r="D272" s="21"/>
      <c r="E272" s="1">
        <v>34</v>
      </c>
      <c r="F272" s="1">
        <v>2</v>
      </c>
      <c r="G272" s="1">
        <v>8</v>
      </c>
      <c r="H272" s="1">
        <v>23</v>
      </c>
      <c r="I272" s="41"/>
    </row>
    <row r="273" spans="1:9" x14ac:dyDescent="0.3">
      <c r="A273" s="42">
        <v>43696</v>
      </c>
      <c r="B273" s="74">
        <v>926</v>
      </c>
      <c r="C273" s="1">
        <v>61</v>
      </c>
      <c r="D273" s="21"/>
      <c r="E273" s="74">
        <v>32</v>
      </c>
      <c r="F273" s="74">
        <v>0</v>
      </c>
      <c r="G273" s="74">
        <v>4</v>
      </c>
      <c r="H273" s="74">
        <v>24</v>
      </c>
    </row>
    <row r="274" spans="1:9" x14ac:dyDescent="0.3">
      <c r="A274" s="42">
        <v>43727</v>
      </c>
      <c r="B274" s="74">
        <v>878</v>
      </c>
      <c r="C274" s="1">
        <v>58</v>
      </c>
      <c r="D274" s="21"/>
      <c r="E274" s="74">
        <v>31</v>
      </c>
      <c r="F274" s="74">
        <v>1</v>
      </c>
      <c r="G274" s="74">
        <v>2</v>
      </c>
      <c r="H274" s="74">
        <v>24</v>
      </c>
      <c r="I274" s="41"/>
    </row>
    <row r="275" spans="1:9" x14ac:dyDescent="0.3">
      <c r="A275" s="42">
        <v>43757</v>
      </c>
      <c r="B275" s="74">
        <v>848</v>
      </c>
      <c r="C275" s="1">
        <v>55</v>
      </c>
      <c r="D275" s="21"/>
      <c r="E275" s="74">
        <v>31</v>
      </c>
      <c r="F275" s="74">
        <v>2</v>
      </c>
      <c r="G275" s="74">
        <v>2</v>
      </c>
      <c r="H275" s="74">
        <v>22</v>
      </c>
    </row>
    <row r="276" spans="1:9" x14ac:dyDescent="0.3">
      <c r="A276" s="42">
        <v>43788</v>
      </c>
      <c r="B276" s="74">
        <v>810</v>
      </c>
      <c r="C276" s="1">
        <v>56</v>
      </c>
      <c r="D276" s="21"/>
      <c r="E276" s="74">
        <v>31</v>
      </c>
      <c r="F276" s="74">
        <v>1</v>
      </c>
      <c r="G276" s="74">
        <v>3</v>
      </c>
      <c r="H276" s="74">
        <v>21</v>
      </c>
    </row>
    <row r="277" spans="1:9" ht="14.5" thickBot="1" x14ac:dyDescent="0.35">
      <c r="A277" s="57">
        <v>43818</v>
      </c>
      <c r="B277" s="120">
        <v>804</v>
      </c>
      <c r="C277" s="17">
        <v>57</v>
      </c>
      <c r="D277" s="21"/>
      <c r="E277" s="120">
        <v>33</v>
      </c>
      <c r="F277" s="120">
        <v>1</v>
      </c>
      <c r="G277" s="120">
        <v>2</v>
      </c>
      <c r="H277" s="120">
        <v>22</v>
      </c>
    </row>
    <row r="278" spans="1:9" x14ac:dyDescent="0.3">
      <c r="A278" s="54">
        <v>43850</v>
      </c>
      <c r="B278" s="79">
        <v>791</v>
      </c>
      <c r="C278" s="18">
        <v>55</v>
      </c>
      <c r="D278" s="21"/>
      <c r="E278" s="121">
        <v>31</v>
      </c>
      <c r="F278" s="78">
        <v>1</v>
      </c>
      <c r="G278" s="79">
        <v>3</v>
      </c>
      <c r="H278" s="78">
        <v>20</v>
      </c>
    </row>
    <row r="279" spans="1:9" x14ac:dyDescent="0.3">
      <c r="A279" s="35">
        <v>43881</v>
      </c>
      <c r="B279" s="73">
        <v>790</v>
      </c>
      <c r="C279" s="1">
        <v>51</v>
      </c>
      <c r="D279" s="21"/>
      <c r="E279" s="122">
        <v>28</v>
      </c>
      <c r="F279" s="74">
        <v>0</v>
      </c>
      <c r="G279" s="73">
        <v>2</v>
      </c>
      <c r="H279" s="74">
        <v>22</v>
      </c>
    </row>
    <row r="280" spans="1:9" x14ac:dyDescent="0.3">
      <c r="A280" s="35">
        <v>43910</v>
      </c>
      <c r="B280" s="73">
        <v>771</v>
      </c>
      <c r="C280" s="1">
        <v>48</v>
      </c>
      <c r="D280" s="21"/>
      <c r="E280" s="122">
        <v>27</v>
      </c>
      <c r="F280" s="74">
        <v>1</v>
      </c>
      <c r="G280" s="73">
        <v>1</v>
      </c>
      <c r="H280" s="74">
        <v>19</v>
      </c>
    </row>
    <row r="281" spans="1:9" x14ac:dyDescent="0.3">
      <c r="A281" s="35">
        <v>43941</v>
      </c>
      <c r="B281" s="73">
        <v>565</v>
      </c>
      <c r="C281" s="1">
        <v>42</v>
      </c>
      <c r="D281" s="21"/>
      <c r="E281" s="122">
        <v>24</v>
      </c>
      <c r="F281" s="74">
        <v>0</v>
      </c>
      <c r="G281" s="73">
        <v>1</v>
      </c>
      <c r="H281" s="74">
        <v>17</v>
      </c>
    </row>
    <row r="282" spans="1:9" x14ac:dyDescent="0.3">
      <c r="A282" s="35">
        <v>43971</v>
      </c>
      <c r="B282" s="73">
        <v>348</v>
      </c>
      <c r="C282" s="1">
        <v>36</v>
      </c>
      <c r="D282" s="21"/>
      <c r="E282" s="122">
        <v>22</v>
      </c>
      <c r="F282" s="74">
        <v>0</v>
      </c>
      <c r="G282" s="73">
        <v>1</v>
      </c>
      <c r="H282" s="74">
        <v>13</v>
      </c>
    </row>
    <row r="283" spans="1:9" x14ac:dyDescent="0.3">
      <c r="A283" s="35">
        <v>44002</v>
      </c>
      <c r="B283" s="73">
        <v>274</v>
      </c>
      <c r="C283" s="1">
        <v>33</v>
      </c>
      <c r="D283" s="21"/>
      <c r="E283" s="122">
        <v>21</v>
      </c>
      <c r="F283" s="74">
        <v>0</v>
      </c>
      <c r="G283" s="73">
        <v>0</v>
      </c>
      <c r="H283" s="74">
        <v>12</v>
      </c>
    </row>
    <row r="284" spans="1:9" x14ac:dyDescent="0.3">
      <c r="A284" s="35">
        <v>44032</v>
      </c>
      <c r="B284" s="73">
        <v>255</v>
      </c>
      <c r="C284" s="1">
        <v>30</v>
      </c>
      <c r="D284" s="21"/>
      <c r="E284" s="122">
        <v>20</v>
      </c>
      <c r="F284" s="74">
        <v>0</v>
      </c>
      <c r="G284" s="73">
        <v>0</v>
      </c>
      <c r="H284" s="74">
        <v>10</v>
      </c>
    </row>
    <row r="285" spans="1:9" x14ac:dyDescent="0.3">
      <c r="A285" s="35">
        <v>44063</v>
      </c>
      <c r="B285" s="73">
        <v>250</v>
      </c>
      <c r="C285" s="1">
        <v>32</v>
      </c>
      <c r="D285" s="21"/>
      <c r="E285" s="122">
        <v>21</v>
      </c>
      <c r="F285" s="74">
        <v>1</v>
      </c>
      <c r="G285" s="73">
        <v>0</v>
      </c>
      <c r="H285" s="74">
        <v>10</v>
      </c>
    </row>
    <row r="286" spans="1:9" x14ac:dyDescent="0.3">
      <c r="A286" s="35">
        <v>44094</v>
      </c>
      <c r="B286" s="73">
        <v>257</v>
      </c>
      <c r="C286" s="1">
        <v>38</v>
      </c>
      <c r="D286" s="21"/>
      <c r="E286" s="122">
        <v>25</v>
      </c>
      <c r="F286" s="74">
        <v>1</v>
      </c>
      <c r="G286" s="73">
        <v>0</v>
      </c>
      <c r="H286" s="74">
        <v>12</v>
      </c>
    </row>
    <row r="287" spans="1:9" x14ac:dyDescent="0.3">
      <c r="A287" s="35">
        <v>44124</v>
      </c>
      <c r="B287" s="73">
        <v>280</v>
      </c>
      <c r="C287" s="1">
        <v>38</v>
      </c>
      <c r="D287" s="21"/>
      <c r="E287" s="122">
        <v>25</v>
      </c>
      <c r="F287" s="74">
        <v>1</v>
      </c>
      <c r="G287" s="73">
        <v>1</v>
      </c>
      <c r="H287" s="74">
        <v>12</v>
      </c>
    </row>
    <row r="288" spans="1:9" x14ac:dyDescent="0.3">
      <c r="A288" s="35">
        <v>44155</v>
      </c>
      <c r="B288" s="73">
        <v>311</v>
      </c>
      <c r="C288" s="1">
        <v>38</v>
      </c>
      <c r="D288" s="21"/>
      <c r="E288" s="122">
        <v>26</v>
      </c>
      <c r="F288" s="74">
        <v>1</v>
      </c>
      <c r="G288" s="73">
        <v>0</v>
      </c>
      <c r="H288" s="74">
        <v>11</v>
      </c>
    </row>
    <row r="289" spans="1:9" ht="14.5" thickBot="1" x14ac:dyDescent="0.35">
      <c r="A289" s="49">
        <v>44185</v>
      </c>
      <c r="B289" s="75">
        <v>339</v>
      </c>
      <c r="C289" s="6">
        <v>41</v>
      </c>
      <c r="D289" s="21"/>
      <c r="E289" s="123">
        <v>27</v>
      </c>
      <c r="F289" s="76">
        <v>1</v>
      </c>
      <c r="G289" s="75">
        <v>0</v>
      </c>
      <c r="H289" s="76">
        <v>13</v>
      </c>
    </row>
    <row r="290" spans="1:9" x14ac:dyDescent="0.3">
      <c r="A290" s="54">
        <v>44216</v>
      </c>
      <c r="B290" s="79">
        <v>369</v>
      </c>
      <c r="C290" s="18">
        <v>45</v>
      </c>
      <c r="D290" s="21"/>
      <c r="E290" s="121">
        <v>29</v>
      </c>
      <c r="F290" s="78">
        <v>2</v>
      </c>
      <c r="G290" s="79">
        <v>0</v>
      </c>
      <c r="H290" s="78">
        <v>15</v>
      </c>
    </row>
    <row r="291" spans="1:9" x14ac:dyDescent="0.3">
      <c r="A291" s="35">
        <v>44247</v>
      </c>
      <c r="B291" s="73">
        <v>397</v>
      </c>
      <c r="C291" s="1">
        <v>47</v>
      </c>
      <c r="D291" s="21"/>
      <c r="E291" s="122">
        <v>32</v>
      </c>
      <c r="F291" s="74">
        <v>1</v>
      </c>
      <c r="G291" s="73">
        <v>0</v>
      </c>
      <c r="H291" s="74">
        <v>15</v>
      </c>
      <c r="I291" s="34"/>
    </row>
    <row r="292" spans="1:9" x14ac:dyDescent="0.3">
      <c r="A292" s="35">
        <v>44275</v>
      </c>
      <c r="B292" s="73">
        <v>408</v>
      </c>
      <c r="C292" s="1">
        <v>46</v>
      </c>
      <c r="D292" s="21"/>
      <c r="E292" s="122">
        <v>34</v>
      </c>
      <c r="F292" s="74">
        <v>0</v>
      </c>
      <c r="G292" s="73">
        <v>1</v>
      </c>
      <c r="H292" s="74">
        <v>11</v>
      </c>
    </row>
    <row r="293" spans="1:9" x14ac:dyDescent="0.3">
      <c r="A293" s="35">
        <v>44306</v>
      </c>
      <c r="B293" s="73">
        <v>436</v>
      </c>
      <c r="C293" s="1">
        <v>47</v>
      </c>
      <c r="D293" s="21"/>
      <c r="E293" s="122">
        <v>34</v>
      </c>
      <c r="F293" s="74">
        <v>1</v>
      </c>
      <c r="G293" s="73">
        <v>2</v>
      </c>
      <c r="H293" s="74">
        <v>11</v>
      </c>
    </row>
    <row r="294" spans="1:9" x14ac:dyDescent="0.3">
      <c r="A294" s="35">
        <v>44336</v>
      </c>
      <c r="B294" s="73">
        <v>453</v>
      </c>
      <c r="C294" s="1">
        <v>53</v>
      </c>
      <c r="D294" s="21"/>
      <c r="E294" s="122">
        <v>37</v>
      </c>
      <c r="F294" s="74">
        <v>1</v>
      </c>
      <c r="G294" s="73">
        <v>1</v>
      </c>
      <c r="H294" s="74">
        <v>14</v>
      </c>
    </row>
    <row r="295" spans="1:9" x14ac:dyDescent="0.3">
      <c r="A295" s="35">
        <v>44367</v>
      </c>
      <c r="B295" s="73">
        <v>464</v>
      </c>
      <c r="C295" s="1">
        <v>52</v>
      </c>
      <c r="D295" s="21"/>
      <c r="E295" s="122">
        <v>37</v>
      </c>
      <c r="F295" s="74">
        <v>1</v>
      </c>
      <c r="G295" s="73">
        <v>1</v>
      </c>
      <c r="H295" s="74">
        <v>13</v>
      </c>
    </row>
    <row r="296" spans="1:9" x14ac:dyDescent="0.3">
      <c r="A296" s="35">
        <v>44397</v>
      </c>
      <c r="B296" s="73">
        <v>483</v>
      </c>
      <c r="C296" s="1">
        <v>52</v>
      </c>
      <c r="D296" s="21"/>
      <c r="E296" s="122">
        <v>35</v>
      </c>
      <c r="F296" s="74">
        <v>1</v>
      </c>
      <c r="G296" s="73">
        <v>1</v>
      </c>
      <c r="H296" s="74">
        <v>15</v>
      </c>
    </row>
    <row r="297" spans="1:9" x14ac:dyDescent="0.3">
      <c r="A297" s="35">
        <v>44428</v>
      </c>
      <c r="B297" s="73">
        <v>491</v>
      </c>
      <c r="C297" s="1">
        <v>48</v>
      </c>
      <c r="D297" s="21"/>
      <c r="E297" s="122">
        <v>33</v>
      </c>
      <c r="F297" s="74">
        <v>1</v>
      </c>
      <c r="G297" s="73">
        <v>1</v>
      </c>
      <c r="H297" s="74">
        <v>13</v>
      </c>
    </row>
    <row r="298" spans="1:9" x14ac:dyDescent="0.3">
      <c r="A298" s="35">
        <v>44459</v>
      </c>
      <c r="B298" s="73">
        <v>497</v>
      </c>
      <c r="C298" s="1">
        <v>35</v>
      </c>
      <c r="D298" s="21"/>
      <c r="E298" s="122">
        <v>34</v>
      </c>
      <c r="F298" s="74">
        <v>0</v>
      </c>
      <c r="G298" s="73">
        <v>1</v>
      </c>
      <c r="H298" s="74">
        <v>0</v>
      </c>
    </row>
    <row r="299" spans="1:9" x14ac:dyDescent="0.3">
      <c r="A299" s="35">
        <v>44489</v>
      </c>
      <c r="B299" s="73">
        <v>528</v>
      </c>
      <c r="C299" s="1">
        <v>46</v>
      </c>
      <c r="D299" s="21"/>
      <c r="E299" s="122">
        <v>34</v>
      </c>
      <c r="F299" s="74">
        <v>1</v>
      </c>
      <c r="G299" s="73">
        <v>1</v>
      </c>
      <c r="H299" s="74">
        <v>11</v>
      </c>
    </row>
    <row r="300" spans="1:9" x14ac:dyDescent="0.3">
      <c r="A300" s="35">
        <v>44520</v>
      </c>
      <c r="B300" s="73">
        <v>550</v>
      </c>
      <c r="C300" s="1">
        <v>48</v>
      </c>
      <c r="D300" s="21"/>
      <c r="E300" s="122">
        <v>34</v>
      </c>
      <c r="F300" s="74">
        <v>1</v>
      </c>
      <c r="G300" s="73">
        <v>1</v>
      </c>
      <c r="H300" s="74">
        <v>12</v>
      </c>
    </row>
    <row r="301" spans="1:9" ht="14.5" thickBot="1" x14ac:dyDescent="0.35">
      <c r="A301" s="49">
        <v>44550</v>
      </c>
      <c r="B301" s="75">
        <v>579</v>
      </c>
      <c r="C301" s="6">
        <v>48</v>
      </c>
      <c r="D301" s="21"/>
      <c r="E301" s="123">
        <v>34</v>
      </c>
      <c r="F301" s="76">
        <v>0</v>
      </c>
      <c r="G301" s="75">
        <v>1</v>
      </c>
      <c r="H301" s="76">
        <v>12</v>
      </c>
    </row>
    <row r="302" spans="1:9" x14ac:dyDescent="0.3">
      <c r="A302" s="54">
        <v>44581</v>
      </c>
      <c r="B302" s="79">
        <v>601</v>
      </c>
      <c r="C302" s="18">
        <v>55</v>
      </c>
      <c r="D302" s="21"/>
      <c r="E302" s="121">
        <v>37</v>
      </c>
      <c r="F302" s="78">
        <v>1</v>
      </c>
      <c r="G302" s="79">
        <v>1</v>
      </c>
      <c r="H302" s="78">
        <v>17</v>
      </c>
    </row>
    <row r="303" spans="1:9" ht="13.5" customHeight="1" x14ac:dyDescent="0.3">
      <c r="A303" s="35">
        <v>44612</v>
      </c>
      <c r="B303" s="73">
        <v>636</v>
      </c>
      <c r="C303" s="1">
        <v>54</v>
      </c>
      <c r="D303" s="21"/>
      <c r="E303" s="122">
        <v>39</v>
      </c>
      <c r="F303" s="74">
        <v>2</v>
      </c>
      <c r="G303" s="73">
        <v>0</v>
      </c>
      <c r="H303" s="74">
        <v>13</v>
      </c>
    </row>
    <row r="304" spans="1:9" x14ac:dyDescent="0.3">
      <c r="A304" s="42">
        <v>44640</v>
      </c>
      <c r="B304" s="73">
        <v>662</v>
      </c>
      <c r="C304" s="1">
        <v>58</v>
      </c>
      <c r="D304" s="124"/>
      <c r="E304" s="122">
        <v>44</v>
      </c>
      <c r="F304" s="74">
        <v>2</v>
      </c>
      <c r="G304" s="73">
        <v>0</v>
      </c>
      <c r="H304" s="74">
        <v>11</v>
      </c>
    </row>
    <row r="305" spans="1:11" x14ac:dyDescent="0.3">
      <c r="A305" s="35">
        <v>44671</v>
      </c>
      <c r="B305" s="73">
        <v>690</v>
      </c>
      <c r="C305" s="1">
        <v>57</v>
      </c>
      <c r="D305" s="124"/>
      <c r="E305" s="122">
        <v>44</v>
      </c>
      <c r="F305" s="74">
        <v>0</v>
      </c>
      <c r="G305" s="73">
        <v>0</v>
      </c>
      <c r="H305" s="74">
        <v>12</v>
      </c>
    </row>
    <row r="306" spans="1:11" x14ac:dyDescent="0.3">
      <c r="A306" s="42">
        <v>44701</v>
      </c>
      <c r="B306" s="73">
        <v>733</v>
      </c>
      <c r="C306" s="1">
        <v>62</v>
      </c>
      <c r="D306" s="124"/>
      <c r="E306" s="122">
        <v>46</v>
      </c>
      <c r="F306" s="74">
        <v>1</v>
      </c>
      <c r="G306" s="73">
        <v>0</v>
      </c>
      <c r="H306" s="74">
        <v>15</v>
      </c>
    </row>
    <row r="307" spans="1:11" x14ac:dyDescent="0.3">
      <c r="A307" s="35">
        <v>44732</v>
      </c>
      <c r="B307" s="73">
        <v>738</v>
      </c>
      <c r="C307" s="1">
        <v>62</v>
      </c>
      <c r="D307" s="124"/>
      <c r="E307" s="122">
        <v>46</v>
      </c>
      <c r="F307" s="74">
        <v>2</v>
      </c>
      <c r="G307" s="73">
        <v>0</v>
      </c>
      <c r="H307" s="74">
        <v>15</v>
      </c>
    </row>
    <row r="308" spans="1:11" x14ac:dyDescent="0.3">
      <c r="A308" s="42">
        <v>44762</v>
      </c>
      <c r="B308" s="73">
        <v>757</v>
      </c>
      <c r="C308" s="1">
        <v>64</v>
      </c>
      <c r="D308" s="124"/>
      <c r="E308" s="122">
        <v>45</v>
      </c>
      <c r="F308" s="74">
        <v>3</v>
      </c>
      <c r="G308" s="73">
        <v>1</v>
      </c>
      <c r="H308" s="74">
        <v>15</v>
      </c>
    </row>
    <row r="309" spans="1:11" x14ac:dyDescent="0.3">
      <c r="A309" s="35">
        <v>44793</v>
      </c>
      <c r="B309" s="73">
        <v>764</v>
      </c>
      <c r="C309" s="1">
        <v>64</v>
      </c>
      <c r="D309" s="124"/>
      <c r="E309" s="122">
        <v>45</v>
      </c>
      <c r="F309" s="74">
        <v>2</v>
      </c>
      <c r="G309" s="73">
        <v>1</v>
      </c>
      <c r="H309" s="74">
        <v>16</v>
      </c>
    </row>
    <row r="310" spans="1:11" x14ac:dyDescent="0.3">
      <c r="A310" s="42">
        <v>44824</v>
      </c>
      <c r="B310" s="73">
        <v>762</v>
      </c>
      <c r="C310" s="1">
        <v>65</v>
      </c>
      <c r="D310" s="124"/>
      <c r="E310" s="122">
        <v>47</v>
      </c>
      <c r="F310" s="74">
        <v>3</v>
      </c>
      <c r="G310" s="73">
        <v>1</v>
      </c>
      <c r="H310" s="74">
        <v>14</v>
      </c>
    </row>
    <row r="311" spans="1:11" x14ac:dyDescent="0.3">
      <c r="A311" s="35">
        <v>44854</v>
      </c>
      <c r="B311" s="73">
        <v>768</v>
      </c>
      <c r="C311" s="1">
        <v>62</v>
      </c>
      <c r="D311" s="124"/>
      <c r="E311" s="122">
        <v>46</v>
      </c>
      <c r="F311" s="74">
        <v>3</v>
      </c>
      <c r="G311" s="73">
        <v>1</v>
      </c>
      <c r="H311" s="74">
        <v>12</v>
      </c>
    </row>
    <row r="312" spans="1:11" x14ac:dyDescent="0.3">
      <c r="A312" s="42">
        <v>44885</v>
      </c>
      <c r="B312" s="73">
        <v>784</v>
      </c>
      <c r="C312" s="1">
        <v>75</v>
      </c>
      <c r="D312" s="124"/>
      <c r="E312" s="122">
        <v>47</v>
      </c>
      <c r="F312" s="74">
        <v>3</v>
      </c>
      <c r="G312" s="73">
        <v>1</v>
      </c>
      <c r="H312" s="74">
        <v>13</v>
      </c>
    </row>
    <row r="313" spans="1:11" ht="14.5" thickBot="1" x14ac:dyDescent="0.35">
      <c r="A313" s="49">
        <v>44915</v>
      </c>
      <c r="B313" s="75">
        <v>780</v>
      </c>
      <c r="C313" s="6">
        <v>68</v>
      </c>
      <c r="D313" s="124"/>
      <c r="E313" s="123">
        <v>50</v>
      </c>
      <c r="F313" s="76">
        <v>2</v>
      </c>
      <c r="G313" s="75">
        <v>1</v>
      </c>
      <c r="H313" s="76">
        <v>15</v>
      </c>
    </row>
    <row r="314" spans="1:11" x14ac:dyDescent="0.3">
      <c r="A314" s="54">
        <v>44946</v>
      </c>
      <c r="B314" s="79">
        <v>772</v>
      </c>
      <c r="C314" s="18">
        <v>65</v>
      </c>
      <c r="D314" s="21"/>
      <c r="E314" s="121">
        <v>46</v>
      </c>
      <c r="F314" s="78">
        <v>2</v>
      </c>
      <c r="G314" s="79">
        <v>1</v>
      </c>
      <c r="H314" s="78">
        <v>15</v>
      </c>
    </row>
    <row r="315" spans="1:11" x14ac:dyDescent="0.3">
      <c r="A315" s="35">
        <v>44977</v>
      </c>
      <c r="B315" s="73">
        <v>758</v>
      </c>
      <c r="C315" s="1">
        <v>64</v>
      </c>
      <c r="D315" s="21"/>
      <c r="E315" s="122">
        <v>45</v>
      </c>
      <c r="F315" s="74">
        <v>2</v>
      </c>
      <c r="G315" s="73">
        <v>1</v>
      </c>
      <c r="H315" s="74">
        <v>15</v>
      </c>
    </row>
    <row r="316" spans="1:11" x14ac:dyDescent="0.3">
      <c r="A316" s="42">
        <v>45005</v>
      </c>
      <c r="B316" s="73">
        <v>752</v>
      </c>
      <c r="C316" s="1">
        <v>59</v>
      </c>
      <c r="D316" s="124"/>
      <c r="E316" s="122">
        <v>42</v>
      </c>
      <c r="F316" s="74">
        <v>1</v>
      </c>
      <c r="G316" s="73">
        <v>0</v>
      </c>
      <c r="H316" s="74">
        <v>15</v>
      </c>
    </row>
    <row r="317" spans="1:11" x14ac:dyDescent="0.3">
      <c r="A317" s="35">
        <v>45036</v>
      </c>
      <c r="B317" s="73">
        <v>752</v>
      </c>
      <c r="C317" s="1">
        <v>58</v>
      </c>
      <c r="D317" s="124"/>
      <c r="E317" s="122">
        <v>39</v>
      </c>
      <c r="F317" s="74">
        <v>1</v>
      </c>
      <c r="G317" s="73">
        <v>1</v>
      </c>
      <c r="H317" s="74">
        <v>17</v>
      </c>
    </row>
    <row r="318" spans="1:11" x14ac:dyDescent="0.3">
      <c r="A318" s="42">
        <v>45066</v>
      </c>
      <c r="B318" s="73">
        <v>696</v>
      </c>
      <c r="C318" s="1">
        <v>52</v>
      </c>
      <c r="D318" s="124"/>
      <c r="E318" s="122">
        <v>29</v>
      </c>
      <c r="F318" s="74">
        <v>2</v>
      </c>
      <c r="G318" s="73">
        <v>3</v>
      </c>
      <c r="H318" s="74">
        <v>18</v>
      </c>
      <c r="J318" s="41"/>
    </row>
    <row r="319" spans="1:11" s="34" customFormat="1" x14ac:dyDescent="0.3">
      <c r="A319" s="35">
        <v>45097</v>
      </c>
      <c r="B319" s="73">
        <v>687</v>
      </c>
      <c r="C319" s="1">
        <v>49</v>
      </c>
      <c r="D319" s="124"/>
      <c r="E319" s="122">
        <v>28</v>
      </c>
      <c r="F319" s="74">
        <v>2</v>
      </c>
      <c r="G319" s="73">
        <v>2</v>
      </c>
      <c r="H319" s="74">
        <v>17</v>
      </c>
      <c r="J319" s="113"/>
      <c r="K319" s="113"/>
    </row>
    <row r="320" spans="1:11" x14ac:dyDescent="0.3">
      <c r="A320" s="42">
        <v>45127</v>
      </c>
      <c r="B320" s="73">
        <v>672</v>
      </c>
      <c r="C320" s="1">
        <v>50</v>
      </c>
      <c r="D320" s="124"/>
      <c r="E320" s="122">
        <v>28</v>
      </c>
      <c r="F320" s="74">
        <v>5</v>
      </c>
      <c r="G320" s="73">
        <v>2</v>
      </c>
      <c r="H320" s="74">
        <v>17</v>
      </c>
    </row>
    <row r="321" spans="1:11" x14ac:dyDescent="0.3">
      <c r="A321" s="35">
        <v>45158</v>
      </c>
      <c r="B321" s="73">
        <v>647</v>
      </c>
      <c r="C321" s="1">
        <v>46</v>
      </c>
      <c r="D321" s="124"/>
      <c r="E321" s="122">
        <v>26</v>
      </c>
      <c r="F321" s="74">
        <v>4</v>
      </c>
      <c r="G321" s="73">
        <v>2</v>
      </c>
      <c r="H321" s="74">
        <v>15</v>
      </c>
    </row>
    <row r="322" spans="1:11" x14ac:dyDescent="0.3">
      <c r="A322" s="42">
        <v>45189</v>
      </c>
      <c r="B322" s="73">
        <v>631</v>
      </c>
      <c r="C322" s="1">
        <v>42</v>
      </c>
      <c r="D322" s="124"/>
      <c r="E322" s="122">
        <v>23</v>
      </c>
      <c r="F322" s="74">
        <v>3</v>
      </c>
      <c r="G322" s="73">
        <v>1</v>
      </c>
      <c r="H322" s="74">
        <v>15</v>
      </c>
    </row>
    <row r="323" spans="1:11" x14ac:dyDescent="0.3">
      <c r="A323" s="35">
        <v>45219</v>
      </c>
      <c r="B323" s="73">
        <v>623</v>
      </c>
      <c r="C323" s="1">
        <v>43</v>
      </c>
      <c r="D323" s="124"/>
      <c r="E323" s="122">
        <v>23</v>
      </c>
      <c r="F323" s="74">
        <v>2</v>
      </c>
      <c r="G323" s="73">
        <v>0</v>
      </c>
      <c r="H323" s="74">
        <v>18</v>
      </c>
      <c r="J323" s="41"/>
    </row>
    <row r="324" spans="1:11" x14ac:dyDescent="0.3">
      <c r="A324" s="42">
        <v>45250</v>
      </c>
      <c r="B324" s="73"/>
      <c r="C324" s="1"/>
      <c r="D324" s="124"/>
      <c r="E324" s="122"/>
      <c r="F324" s="74"/>
      <c r="G324" s="73"/>
      <c r="H324" s="74"/>
      <c r="J324" s="41"/>
      <c r="K324" s="41"/>
    </row>
    <row r="325" spans="1:11" ht="14.5" thickBot="1" x14ac:dyDescent="0.35">
      <c r="A325" s="49">
        <v>45280</v>
      </c>
      <c r="B325" s="75"/>
      <c r="C325" s="6"/>
      <c r="D325" s="124"/>
      <c r="E325" s="123"/>
      <c r="F325" s="76"/>
      <c r="G325" s="75"/>
      <c r="H325" s="76"/>
      <c r="K325" s="114"/>
    </row>
    <row r="326" spans="1:11" ht="14.5" thickBot="1" x14ac:dyDescent="0.35">
      <c r="D326" s="41"/>
    </row>
    <row r="327" spans="1:11" ht="42" x14ac:dyDescent="0.3">
      <c r="A327" s="31" t="s">
        <v>1</v>
      </c>
      <c r="B327" s="32" t="s">
        <v>8</v>
      </c>
      <c r="C327" s="32" t="s">
        <v>9</v>
      </c>
      <c r="D327" s="41"/>
      <c r="E327" s="32" t="s">
        <v>10</v>
      </c>
      <c r="F327" s="32" t="s">
        <v>11</v>
      </c>
      <c r="G327" s="32" t="s">
        <v>12</v>
      </c>
      <c r="H327" s="32" t="s">
        <v>13</v>
      </c>
    </row>
    <row r="328" spans="1:11" x14ac:dyDescent="0.3">
      <c r="A328" s="62">
        <v>1997</v>
      </c>
      <c r="B328" s="1">
        <f>AVERAGE(B2:B13)</f>
        <v>943.83333333333337</v>
      </c>
      <c r="C328" s="1">
        <f>AVERAGE(C2:C13)</f>
        <v>193.66666666666666</v>
      </c>
      <c r="D328" s="41"/>
      <c r="E328" s="1"/>
      <c r="F328" s="1"/>
      <c r="G328" s="1"/>
      <c r="H328" s="1"/>
    </row>
    <row r="329" spans="1:11" x14ac:dyDescent="0.3">
      <c r="A329" s="62">
        <v>1998</v>
      </c>
      <c r="B329" s="1">
        <f t="shared" ref="B329:B354" ca="1" si="0">AVERAGE(OFFSET($B$2,(12*(ROW(B2)-1)),0,12,1))</f>
        <v>827</v>
      </c>
      <c r="C329" s="1">
        <f t="shared" ref="C329:C354" ca="1" si="1">AVERAGE(OFFSET($C$2,(12*(ROW(C2)-1)),0,12,1))</f>
        <v>187</v>
      </c>
      <c r="D329" s="41"/>
      <c r="E329" s="1"/>
      <c r="F329" s="1"/>
      <c r="G329" s="1"/>
      <c r="H329" s="1"/>
    </row>
    <row r="330" spans="1:11" x14ac:dyDescent="0.3">
      <c r="A330" s="62">
        <v>1999</v>
      </c>
      <c r="B330" s="1">
        <f t="shared" ca="1" si="0"/>
        <v>622.58333333333337</v>
      </c>
      <c r="C330" s="1">
        <f t="shared" ca="1" si="1"/>
        <v>141</v>
      </c>
      <c r="D330" s="41"/>
      <c r="E330" s="1"/>
      <c r="F330" s="1"/>
      <c r="G330" s="1"/>
      <c r="H330" s="1"/>
    </row>
    <row r="331" spans="1:11" x14ac:dyDescent="0.3">
      <c r="A331" s="62">
        <v>2000</v>
      </c>
      <c r="B331" s="1">
        <f t="shared" ca="1" si="0"/>
        <v>916.41666666666663</v>
      </c>
      <c r="C331" s="1">
        <f t="shared" ca="1" si="1"/>
        <v>194.75</v>
      </c>
      <c r="D331" s="41"/>
      <c r="E331" s="1">
        <f t="shared" ref="E331:E354" ca="1" si="2">AVERAGE(OFFSET($E$2,(12*(ROW(E4)-1)),0,12,1))</f>
        <v>23.916666666666668</v>
      </c>
      <c r="F331" s="1">
        <f t="shared" ref="F331:F354" ca="1" si="3">AVERAGE(OFFSET($F$2,(12*(ROW(F4)-1)),0,12,1))</f>
        <v>16</v>
      </c>
      <c r="G331" s="1">
        <f t="shared" ref="G331:G354" ca="1" si="4">AVERAGE(OFFSET($G$2,(12*(ROW(G4)-1)),0,12,1))</f>
        <v>36.666666666666664</v>
      </c>
      <c r="H331" s="1">
        <f t="shared" ref="H331:H354" ca="1" si="5">AVERAGE(OFFSET($H$2,(12*(ROW(H4)-1)),0,12,1))</f>
        <v>118.16666666666667</v>
      </c>
    </row>
    <row r="332" spans="1:11" x14ac:dyDescent="0.3">
      <c r="A332" s="62">
        <v>2001</v>
      </c>
      <c r="B332" s="1">
        <f t="shared" ca="1" si="0"/>
        <v>1154.9166666666667</v>
      </c>
      <c r="C332" s="1">
        <f t="shared" ca="1" si="1"/>
        <v>214.08333333333334</v>
      </c>
      <c r="D332" s="41"/>
      <c r="E332" s="1">
        <f t="shared" ca="1" si="2"/>
        <v>30.333333333333332</v>
      </c>
      <c r="F332" s="1">
        <f t="shared" ca="1" si="3"/>
        <v>20.5</v>
      </c>
      <c r="G332" s="1">
        <f t="shared" ca="1" si="4"/>
        <v>44.166666666666664</v>
      </c>
      <c r="H332" s="1">
        <f t="shared" ca="1" si="5"/>
        <v>119.08333333333333</v>
      </c>
    </row>
    <row r="333" spans="1:11" x14ac:dyDescent="0.3">
      <c r="A333" s="62">
        <v>2002</v>
      </c>
      <c r="B333" s="1">
        <f t="shared" ca="1" si="0"/>
        <v>831.08333333333337</v>
      </c>
      <c r="C333" s="1">
        <f t="shared" ca="1" si="1"/>
        <v>163.25</v>
      </c>
      <c r="D333" s="41"/>
      <c r="E333" s="1">
        <f t="shared" ca="1" si="2"/>
        <v>23.333333333333332</v>
      </c>
      <c r="F333" s="1">
        <f t="shared" ca="1" si="3"/>
        <v>16.333333333333332</v>
      </c>
      <c r="G333" s="1">
        <f t="shared" ca="1" si="4"/>
        <v>31.833333333333332</v>
      </c>
      <c r="H333" s="1">
        <f t="shared" ca="1" si="5"/>
        <v>91.75</v>
      </c>
    </row>
    <row r="334" spans="1:11" x14ac:dyDescent="0.3">
      <c r="A334" s="62">
        <v>2003</v>
      </c>
      <c r="B334" s="1">
        <f t="shared" ca="1" si="0"/>
        <v>1031.4166666666667</v>
      </c>
      <c r="C334" s="1">
        <f t="shared" ca="1" si="1"/>
        <v>157.25</v>
      </c>
      <c r="D334" s="41"/>
      <c r="E334" s="1">
        <f t="shared" ca="1" si="2"/>
        <v>28.666666666666668</v>
      </c>
      <c r="F334" s="1">
        <f t="shared" ca="1" si="3"/>
        <v>14.416666666666666</v>
      </c>
      <c r="G334" s="1">
        <f t="shared" ca="1" si="4"/>
        <v>29.5</v>
      </c>
      <c r="H334" s="1">
        <f t="shared" ca="1" si="5"/>
        <v>84.666666666666671</v>
      </c>
    </row>
    <row r="335" spans="1:11" x14ac:dyDescent="0.3">
      <c r="A335" s="62">
        <v>2004</v>
      </c>
      <c r="B335" s="1">
        <f t="shared" ca="1" si="0"/>
        <v>1190.0833333333333</v>
      </c>
      <c r="C335" s="1">
        <f t="shared" ca="1" si="1"/>
        <v>167.41666666666666</v>
      </c>
      <c r="D335" s="41"/>
      <c r="E335" s="1">
        <f t="shared" ca="1" si="2"/>
        <v>39.5</v>
      </c>
      <c r="F335" s="1">
        <f t="shared" ca="1" si="3"/>
        <v>18.333333333333332</v>
      </c>
      <c r="G335" s="1">
        <f t="shared" ca="1" si="4"/>
        <v>30.416666666666668</v>
      </c>
      <c r="H335" s="1">
        <f t="shared" ca="1" si="5"/>
        <v>79.166666666666671</v>
      </c>
    </row>
    <row r="336" spans="1:11" x14ac:dyDescent="0.3">
      <c r="A336" s="62">
        <v>2005</v>
      </c>
      <c r="B336" s="1">
        <f t="shared" ca="1" si="0"/>
        <v>1383</v>
      </c>
      <c r="C336" s="1">
        <f t="shared" ca="1" si="1"/>
        <v>182.58333333333334</v>
      </c>
      <c r="D336" s="41"/>
      <c r="E336" s="1">
        <f t="shared" ca="1" si="2"/>
        <v>48.5</v>
      </c>
      <c r="F336" s="1">
        <f t="shared" ca="1" si="3"/>
        <v>23</v>
      </c>
      <c r="G336" s="1">
        <f t="shared" ca="1" si="4"/>
        <v>32.5</v>
      </c>
      <c r="H336" s="1">
        <f t="shared" ca="1" si="5"/>
        <v>78.583333333333329</v>
      </c>
    </row>
    <row r="337" spans="1:8" x14ac:dyDescent="0.3">
      <c r="A337" s="62">
        <v>2006</v>
      </c>
      <c r="B337" s="1">
        <f t="shared" ca="1" si="0"/>
        <v>1647.5</v>
      </c>
      <c r="C337" s="1">
        <f t="shared" ca="1" si="1"/>
        <v>188.58333333333334</v>
      </c>
      <c r="D337" s="41"/>
      <c r="E337" s="1">
        <f t="shared" ca="1" si="2"/>
        <v>57.416666666666664</v>
      </c>
      <c r="F337" s="1">
        <f t="shared" ca="1" si="3"/>
        <v>19.166666666666668</v>
      </c>
      <c r="G337" s="1">
        <f t="shared" ca="1" si="4"/>
        <v>38.666666666666664</v>
      </c>
      <c r="H337" s="1">
        <f t="shared" ca="1" si="5"/>
        <v>73.333333333333329</v>
      </c>
    </row>
    <row r="338" spans="1:8" x14ac:dyDescent="0.3">
      <c r="A338" s="62">
        <v>2007</v>
      </c>
      <c r="B338" s="1">
        <f t="shared" ca="1" si="0"/>
        <v>1766.4166666666667</v>
      </c>
      <c r="C338" s="1">
        <f t="shared" ca="1" si="1"/>
        <v>176.83333333333334</v>
      </c>
      <c r="D338" s="41"/>
      <c r="E338" s="1">
        <f t="shared" ca="1" si="2"/>
        <v>57.916666666666664</v>
      </c>
      <c r="F338" s="1">
        <f t="shared" ca="1" si="3"/>
        <v>24.666666666666668</v>
      </c>
      <c r="G338" s="1">
        <f t="shared" ca="1" si="4"/>
        <v>33.666666666666664</v>
      </c>
      <c r="H338" s="1">
        <f t="shared" ca="1" si="5"/>
        <v>60.583333333333336</v>
      </c>
    </row>
    <row r="339" spans="1:8" x14ac:dyDescent="0.3">
      <c r="A339" s="62">
        <v>2008</v>
      </c>
      <c r="B339" s="1">
        <f t="shared" ca="1" si="0"/>
        <v>1877.5833333333333</v>
      </c>
      <c r="C339" s="1">
        <f t="shared" ca="1" si="1"/>
        <v>167.5</v>
      </c>
      <c r="D339" s="41"/>
      <c r="E339" s="1">
        <f t="shared" ca="1" si="2"/>
        <v>68.25</v>
      </c>
      <c r="F339" s="1">
        <f t="shared" ca="1" si="3"/>
        <v>20.416666666666668</v>
      </c>
      <c r="G339" s="1">
        <f t="shared" ca="1" si="4"/>
        <v>25.5</v>
      </c>
      <c r="H339" s="1">
        <f t="shared" ca="1" si="5"/>
        <v>53.333333333333336</v>
      </c>
    </row>
    <row r="340" spans="1:8" x14ac:dyDescent="0.3">
      <c r="A340" s="62">
        <v>2009</v>
      </c>
      <c r="B340" s="1">
        <f t="shared" ca="1" si="0"/>
        <v>1085.75</v>
      </c>
      <c r="C340" s="1">
        <f t="shared" ca="1" si="1"/>
        <v>150.33333333333334</v>
      </c>
      <c r="D340" s="41"/>
      <c r="E340" s="1">
        <f t="shared" ca="1" si="2"/>
        <v>89.5</v>
      </c>
      <c r="F340" s="1">
        <f t="shared" ca="1" si="3"/>
        <v>8.1666666666666661</v>
      </c>
      <c r="G340" s="1">
        <f t="shared" ca="1" si="4"/>
        <v>14.833333333333334</v>
      </c>
      <c r="H340" s="1">
        <f t="shared" ca="1" si="5"/>
        <v>37.833333333333336</v>
      </c>
    </row>
    <row r="341" spans="1:8" x14ac:dyDescent="0.3">
      <c r="A341" s="62">
        <v>2010</v>
      </c>
      <c r="B341" s="1">
        <f t="shared" ca="1" si="0"/>
        <v>1540.5833333333333</v>
      </c>
      <c r="C341" s="1">
        <f t="shared" ca="1" si="1"/>
        <v>192.16666666666666</v>
      </c>
      <c r="E341" s="1">
        <f t="shared" ca="1" si="2"/>
        <v>134.5</v>
      </c>
      <c r="F341" s="1">
        <f t="shared" ca="1" si="3"/>
        <v>13.75</v>
      </c>
      <c r="G341" s="1">
        <f t="shared" ca="1" si="4"/>
        <v>16.333333333333332</v>
      </c>
      <c r="H341" s="1">
        <f t="shared" ca="1" si="5"/>
        <v>27.583333333333332</v>
      </c>
    </row>
    <row r="342" spans="1:8" x14ac:dyDescent="0.3">
      <c r="A342" s="62">
        <v>2011</v>
      </c>
      <c r="B342" s="1">
        <f t="shared" ca="1" si="0"/>
        <v>1875.25</v>
      </c>
      <c r="C342" s="1">
        <f t="shared" ca="1" si="1"/>
        <v>165.25</v>
      </c>
      <c r="E342" s="1">
        <f t="shared" ca="1" si="2"/>
        <v>97.5</v>
      </c>
      <c r="F342" s="1">
        <f t="shared" ca="1" si="3"/>
        <v>17</v>
      </c>
      <c r="G342" s="1">
        <f t="shared" ca="1" si="4"/>
        <v>21.833333333333332</v>
      </c>
      <c r="H342" s="1">
        <f t="shared" ca="1" si="5"/>
        <v>28.916666666666668</v>
      </c>
    </row>
    <row r="343" spans="1:8" x14ac:dyDescent="0.3">
      <c r="A343" s="62">
        <v>2012</v>
      </c>
      <c r="B343" s="1">
        <f t="shared" ca="1" si="0"/>
        <v>1918.8333333333333</v>
      </c>
      <c r="C343" s="1">
        <f t="shared" ca="1" si="1"/>
        <v>124.16666666666667</v>
      </c>
      <c r="D343" s="41"/>
      <c r="E343" s="1">
        <f t="shared" ca="1" si="2"/>
        <v>36.25</v>
      </c>
      <c r="F343" s="1">
        <f t="shared" ca="1" si="3"/>
        <v>18.166666666666668</v>
      </c>
      <c r="G343" s="1">
        <f t="shared" ca="1" si="4"/>
        <v>26.083333333333332</v>
      </c>
      <c r="H343" s="1">
        <f t="shared" ca="1" si="5"/>
        <v>43.666666666666664</v>
      </c>
    </row>
    <row r="344" spans="1:8" x14ac:dyDescent="0.3">
      <c r="A344" s="62">
        <v>2013</v>
      </c>
      <c r="B344" s="1">
        <f t="shared" ca="1" si="0"/>
        <v>1761.25</v>
      </c>
      <c r="C344" s="1">
        <f t="shared" ca="1" si="1"/>
        <v>108.25</v>
      </c>
      <c r="D344" s="41"/>
      <c r="E344" s="1">
        <f t="shared" ca="1" si="2"/>
        <v>23.333333333333332</v>
      </c>
      <c r="F344" s="1">
        <f t="shared" ca="1" si="3"/>
        <v>20.5</v>
      </c>
      <c r="G344" s="1">
        <f t="shared" ca="1" si="4"/>
        <v>15.583333333333334</v>
      </c>
      <c r="H344" s="1">
        <f t="shared" ca="1" si="5"/>
        <v>48.833333333333336</v>
      </c>
    </row>
    <row r="345" spans="1:8" x14ac:dyDescent="0.3">
      <c r="A345" s="62">
        <v>2014</v>
      </c>
      <c r="B345" s="1">
        <f t="shared" ca="1" si="0"/>
        <v>1861.5</v>
      </c>
      <c r="C345" s="1">
        <f t="shared" ca="1" si="1"/>
        <v>110.75</v>
      </c>
      <c r="E345" s="1">
        <f t="shared" ca="1" si="2"/>
        <v>27.833333333333332</v>
      </c>
      <c r="F345" s="1">
        <f t="shared" ca="1" si="3"/>
        <v>15.416666666666666</v>
      </c>
      <c r="G345" s="1">
        <f t="shared" ca="1" si="4"/>
        <v>16.083333333333332</v>
      </c>
      <c r="H345" s="1">
        <f t="shared" ca="1" si="5"/>
        <v>51.416666666666664</v>
      </c>
    </row>
    <row r="346" spans="1:8" x14ac:dyDescent="0.3">
      <c r="A346" s="62">
        <v>2015</v>
      </c>
      <c r="B346" s="1">
        <f t="shared" ca="1" si="0"/>
        <v>977.25</v>
      </c>
      <c r="C346" s="1">
        <f t="shared" ca="1" si="1"/>
        <v>77.666666666666671</v>
      </c>
      <c r="E346" s="1">
        <f t="shared" ca="1" si="2"/>
        <v>28.333333333333332</v>
      </c>
      <c r="F346" s="1">
        <f t="shared" ca="1" si="3"/>
        <v>4.833333333333333</v>
      </c>
      <c r="G346" s="1">
        <f t="shared" ca="1" si="4"/>
        <v>10.916666666666666</v>
      </c>
      <c r="H346" s="1">
        <f t="shared" ca="1" si="5"/>
        <v>33.75</v>
      </c>
    </row>
    <row r="347" spans="1:8" x14ac:dyDescent="0.3">
      <c r="A347" s="62">
        <v>2016</v>
      </c>
      <c r="B347" s="1">
        <f t="shared" ca="1" si="0"/>
        <v>510.66666666666669</v>
      </c>
      <c r="C347" s="1">
        <f t="shared" ca="1" si="1"/>
        <v>46.583333333333336</v>
      </c>
      <c r="E347" s="1">
        <f t="shared" ca="1" si="2"/>
        <v>17.666666666666668</v>
      </c>
      <c r="F347" s="1">
        <f t="shared" ca="1" si="3"/>
        <v>2.8333333333333335</v>
      </c>
      <c r="G347" s="1">
        <f t="shared" ca="1" si="4"/>
        <v>5.333333333333333</v>
      </c>
      <c r="H347" s="1">
        <f t="shared" ca="1" si="5"/>
        <v>20.833333333333332</v>
      </c>
    </row>
    <row r="348" spans="1:8" x14ac:dyDescent="0.3">
      <c r="A348" s="62">
        <v>2017</v>
      </c>
      <c r="B348" s="1">
        <f t="shared" ca="1" si="0"/>
        <v>874.5</v>
      </c>
      <c r="C348" s="1">
        <f t="shared" ca="1" si="1"/>
        <v>61</v>
      </c>
      <c r="D348" s="41"/>
      <c r="E348" s="1">
        <f t="shared" ca="1" si="2"/>
        <v>36.666666666666664</v>
      </c>
      <c r="F348" s="1">
        <f t="shared" ca="1" si="3"/>
        <v>2.6666666666666665</v>
      </c>
      <c r="G348" s="1">
        <f t="shared" ca="1" si="4"/>
        <v>2.6666666666666665</v>
      </c>
      <c r="H348" s="1">
        <f t="shared" ca="1" si="5"/>
        <v>18.916666666666668</v>
      </c>
    </row>
    <row r="349" spans="1:8" x14ac:dyDescent="0.3">
      <c r="A349" s="62">
        <v>2018</v>
      </c>
      <c r="B349" s="1">
        <f t="shared" ca="1" si="0"/>
        <v>1061.1666666666667</v>
      </c>
      <c r="C349" s="1">
        <f t="shared" ca="1" si="1"/>
        <v>60.416666666666664</v>
      </c>
      <c r="D349" s="41"/>
      <c r="E349" s="1">
        <f t="shared" ca="1" si="2"/>
        <v>34.75</v>
      </c>
      <c r="F349" s="1">
        <f t="shared" ca="1" si="3"/>
        <v>2.9166666666666665</v>
      </c>
      <c r="G349" s="1">
        <f t="shared" ca="1" si="4"/>
        <v>5.25</v>
      </c>
      <c r="H349" s="1">
        <f t="shared" ca="1" si="5"/>
        <v>17.916666666666668</v>
      </c>
    </row>
    <row r="350" spans="1:8" x14ac:dyDescent="0.3">
      <c r="A350" s="62">
        <v>2019</v>
      </c>
      <c r="B350" s="1">
        <f t="shared" ca="1" si="0"/>
        <v>934.58333333333337</v>
      </c>
      <c r="C350" s="1">
        <f t="shared" ca="1" si="1"/>
        <v>61.666666666666664</v>
      </c>
      <c r="E350" s="1">
        <f t="shared" ca="1" si="2"/>
        <v>34.416666666666664</v>
      </c>
      <c r="F350" s="1">
        <f t="shared" ca="1" si="3"/>
        <v>2.0833333333333335</v>
      </c>
      <c r="G350" s="1">
        <f t="shared" ca="1" si="4"/>
        <v>4.416666666666667</v>
      </c>
      <c r="H350" s="1">
        <f t="shared" ca="1" si="5"/>
        <v>21.333333333333332</v>
      </c>
    </row>
    <row r="351" spans="1:8" x14ac:dyDescent="0.3">
      <c r="A351" s="62">
        <v>2020</v>
      </c>
      <c r="B351" s="1">
        <f t="shared" ca="1" si="0"/>
        <v>435.91666666666669</v>
      </c>
      <c r="C351" s="1">
        <f t="shared" ca="1" si="1"/>
        <v>40.166666666666664</v>
      </c>
      <c r="E351" s="1">
        <f t="shared" ca="1" si="2"/>
        <v>24.75</v>
      </c>
      <c r="F351" s="1">
        <f t="shared" ca="1" si="3"/>
        <v>0.58333333333333337</v>
      </c>
      <c r="G351" s="1">
        <f t="shared" ca="1" si="4"/>
        <v>0.75</v>
      </c>
      <c r="H351" s="1">
        <f t="shared" ca="1" si="5"/>
        <v>14.25</v>
      </c>
    </row>
    <row r="352" spans="1:8" x14ac:dyDescent="0.3">
      <c r="A352" s="63">
        <v>2021</v>
      </c>
      <c r="B352" s="1">
        <f t="shared" ca="1" si="0"/>
        <v>471.25</v>
      </c>
      <c r="C352" s="1">
        <f t="shared" ca="1" si="1"/>
        <v>47.25</v>
      </c>
      <c r="E352" s="1">
        <f t="shared" ca="1" si="2"/>
        <v>33.916666666666664</v>
      </c>
      <c r="F352" s="1">
        <f t="shared" ca="1" si="3"/>
        <v>0.83333333333333337</v>
      </c>
      <c r="G352" s="1">
        <f t="shared" ca="1" si="4"/>
        <v>0.91666666666666663</v>
      </c>
      <c r="H352" s="1">
        <f t="shared" ca="1" si="5"/>
        <v>11.833333333333334</v>
      </c>
    </row>
    <row r="353" spans="1:8" x14ac:dyDescent="0.3">
      <c r="A353" s="63">
        <v>2022</v>
      </c>
      <c r="B353" s="1">
        <f t="shared" ca="1" si="0"/>
        <v>722.91666666666663</v>
      </c>
      <c r="C353" s="1">
        <f t="shared" ca="1" si="1"/>
        <v>62.166666666666664</v>
      </c>
      <c r="E353" s="1">
        <f t="shared" ca="1" si="2"/>
        <v>44.666666666666664</v>
      </c>
      <c r="F353" s="1">
        <f t="shared" ca="1" si="3"/>
        <v>2</v>
      </c>
      <c r="G353" s="1">
        <f t="shared" ca="1" si="4"/>
        <v>0.58333333333333337</v>
      </c>
      <c r="H353" s="1">
        <f t="shared" ca="1" si="5"/>
        <v>14</v>
      </c>
    </row>
    <row r="354" spans="1:8" ht="14.5" thickBot="1" x14ac:dyDescent="0.35">
      <c r="A354" s="146" t="s">
        <v>40</v>
      </c>
      <c r="B354" s="25">
        <f t="shared" ca="1" si="0"/>
        <v>699</v>
      </c>
      <c r="C354" s="25">
        <f t="shared" ca="1" si="1"/>
        <v>52.8</v>
      </c>
      <c r="E354" s="25">
        <f t="shared" ca="1" si="2"/>
        <v>32.9</v>
      </c>
      <c r="F354" s="25">
        <f t="shared" ca="1" si="3"/>
        <v>2.4</v>
      </c>
      <c r="G354" s="25">
        <f t="shared" ca="1" si="4"/>
        <v>1.3</v>
      </c>
      <c r="H354" s="25">
        <f t="shared" ca="1" si="5"/>
        <v>16.2</v>
      </c>
    </row>
    <row r="355" spans="1:8" ht="14.5" thickBot="1" x14ac:dyDescent="0.35"/>
    <row r="356" spans="1:8" ht="42.5" thickBot="1" x14ac:dyDescent="0.35">
      <c r="A356" s="65"/>
      <c r="B356" s="66" t="s">
        <v>8</v>
      </c>
      <c r="C356" s="67" t="s">
        <v>9</v>
      </c>
      <c r="E356" s="115" t="s">
        <v>10</v>
      </c>
      <c r="F356" s="115" t="s">
        <v>11</v>
      </c>
      <c r="G356" s="115" t="s">
        <v>12</v>
      </c>
      <c r="H356" s="60" t="s">
        <v>13</v>
      </c>
    </row>
    <row r="357" spans="1:8" x14ac:dyDescent="0.3">
      <c r="A357" s="116" t="s">
        <v>34</v>
      </c>
      <c r="B357" s="78">
        <f>AVERAGE(B302:B311)</f>
        <v>711.1</v>
      </c>
      <c r="C357" s="78">
        <f>AVERAGE(C302:C311)</f>
        <v>60.3</v>
      </c>
      <c r="D357" s="21"/>
      <c r="E357" s="121">
        <f>AVERAGE(E302:E311)</f>
        <v>43.9</v>
      </c>
      <c r="F357" s="121">
        <f>AVERAGE(F302:F311)</f>
        <v>1.9</v>
      </c>
      <c r="G357" s="121">
        <f>AVERAGE(G302:G311)</f>
        <v>0.5</v>
      </c>
      <c r="H357" s="78">
        <f>AVERAGE(H302:H311)</f>
        <v>14</v>
      </c>
    </row>
    <row r="358" spans="1:8" x14ac:dyDescent="0.3">
      <c r="A358" s="117" t="s">
        <v>40</v>
      </c>
      <c r="B358" s="74">
        <f>AVERAGE(B314:B325)</f>
        <v>699</v>
      </c>
      <c r="C358" s="74">
        <f>AVERAGE(C314:C325)</f>
        <v>52.8</v>
      </c>
      <c r="D358" s="21"/>
      <c r="E358" s="122">
        <f>AVERAGE(E314:E325)</f>
        <v>32.9</v>
      </c>
      <c r="F358" s="74">
        <f>AVERAGE(F314:F325)</f>
        <v>2.4</v>
      </c>
      <c r="G358" s="122">
        <f>AVERAGE(G314:G325)</f>
        <v>1.3</v>
      </c>
      <c r="H358" s="74">
        <f>AVERAGE(H314:H325)</f>
        <v>16.2</v>
      </c>
    </row>
    <row r="359" spans="1:8" ht="28.5" thickBot="1" x14ac:dyDescent="0.35">
      <c r="A359" s="70" t="s">
        <v>3</v>
      </c>
      <c r="B359" s="80">
        <f>(B358-B357)/B357</f>
        <v>-1.7015890873294928E-2</v>
      </c>
      <c r="C359" s="80">
        <f t="shared" ref="C359:H359" si="6">(C358-C357)/C357</f>
        <v>-0.12437810945273632</v>
      </c>
      <c r="D359" s="21"/>
      <c r="E359" s="125">
        <f t="shared" si="6"/>
        <v>-0.25056947608200458</v>
      </c>
      <c r="F359" s="80">
        <f t="shared" si="6"/>
        <v>0.26315789473684209</v>
      </c>
      <c r="G359" s="111">
        <f t="shared" si="6"/>
        <v>1.6</v>
      </c>
      <c r="H359" s="80">
        <f t="shared" si="6"/>
        <v>0.15714285714285708</v>
      </c>
    </row>
    <row r="360" spans="1:8" ht="14.5" thickBot="1" x14ac:dyDescent="0.35"/>
    <row r="361" spans="1:8" ht="42.5" thickBot="1" x14ac:dyDescent="0.35">
      <c r="A361" s="65"/>
      <c r="B361" s="118" t="s">
        <v>8</v>
      </c>
      <c r="C361" s="66" t="s">
        <v>9</v>
      </c>
      <c r="E361" s="60" t="s">
        <v>10</v>
      </c>
      <c r="F361" s="115" t="s">
        <v>11</v>
      </c>
      <c r="G361" s="115" t="s">
        <v>12</v>
      </c>
      <c r="H361" s="60" t="s">
        <v>13</v>
      </c>
    </row>
    <row r="362" spans="1:8" ht="28" x14ac:dyDescent="0.3">
      <c r="A362" s="71" t="s">
        <v>35</v>
      </c>
      <c r="B362" s="121">
        <f>B311</f>
        <v>768</v>
      </c>
      <c r="C362" s="78">
        <f>C311</f>
        <v>62</v>
      </c>
      <c r="D362" s="21"/>
      <c r="E362" s="121">
        <f>E311</f>
        <v>46</v>
      </c>
      <c r="F362" s="121">
        <f>F311</f>
        <v>3</v>
      </c>
      <c r="G362" s="121">
        <f>G311</f>
        <v>1</v>
      </c>
      <c r="H362" s="78">
        <f>H311</f>
        <v>12</v>
      </c>
    </row>
    <row r="363" spans="1:8" ht="28" x14ac:dyDescent="0.3">
      <c r="A363" s="72" t="s">
        <v>41</v>
      </c>
      <c r="B363" s="122">
        <f>B323</f>
        <v>623</v>
      </c>
      <c r="C363" s="74">
        <f>C323</f>
        <v>43</v>
      </c>
      <c r="D363" s="21"/>
      <c r="E363" s="122">
        <f>E323</f>
        <v>23</v>
      </c>
      <c r="F363" s="122">
        <f>F323</f>
        <v>2</v>
      </c>
      <c r="G363" s="122">
        <f>G323</f>
        <v>0</v>
      </c>
      <c r="H363" s="74">
        <f>H323</f>
        <v>18</v>
      </c>
    </row>
    <row r="364" spans="1:8" ht="28.5" thickBot="1" x14ac:dyDescent="0.35">
      <c r="A364" s="70" t="s">
        <v>3</v>
      </c>
      <c r="B364" s="125">
        <f>(B363-B362)/B362</f>
        <v>-0.18880208333333334</v>
      </c>
      <c r="C364" s="80">
        <f>(C363-C362)/C362</f>
        <v>-0.30645161290322581</v>
      </c>
      <c r="D364" s="21"/>
      <c r="E364" s="125">
        <f>(E363-E362)/E362</f>
        <v>-0.5</v>
      </c>
      <c r="F364" s="80">
        <f>(F363-F362)/F362</f>
        <v>-0.33333333333333331</v>
      </c>
      <c r="G364" s="111">
        <f t="shared" ref="G364:H364" si="7">(G363-G362)/G362</f>
        <v>-1</v>
      </c>
      <c r="H364" s="80">
        <f t="shared" si="7"/>
        <v>0.5</v>
      </c>
    </row>
  </sheetData>
  <pageMargins left="0.7" right="0.7" top="0.75" bottom="0.75" header="0.3" footer="0.3"/>
  <ignoredErrors>
    <ignoredError sqref="B328:C328 D343:D344" formulaRange="1"/>
    <ignoredError sqref="G36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8"/>
  <sheetViews>
    <sheetView tabSelected="1" topLeftCell="A28" zoomScaleNormal="100" workbookViewId="0">
      <selection activeCell="P60" sqref="P60"/>
    </sheetView>
  </sheetViews>
  <sheetFormatPr defaultColWidth="9.1796875" defaultRowHeight="13" x14ac:dyDescent="0.3"/>
  <cols>
    <col min="1" max="2" width="9.1796875" style="14"/>
    <col min="3" max="3" width="10.54296875" style="14" customWidth="1"/>
    <col min="4" max="4" width="12.54296875" style="14" customWidth="1"/>
    <col min="5" max="16" width="9.1796875" style="14"/>
    <col min="17" max="17" width="17.453125" style="14" customWidth="1"/>
    <col min="18" max="16384" width="9.1796875" style="14"/>
  </cols>
  <sheetData>
    <row r="1" spans="1:19" ht="16.5" customHeight="1" thickBot="1" x14ac:dyDescent="0.35">
      <c r="A1" s="21"/>
      <c r="B1" s="21"/>
      <c r="C1" s="21"/>
      <c r="D1" s="21"/>
    </row>
    <row r="2" spans="1:19" ht="45.65" customHeight="1" thickBot="1" x14ac:dyDescent="0.35">
      <c r="A2" s="21"/>
      <c r="B2" s="127" t="s">
        <v>16</v>
      </c>
      <c r="C2" s="128" t="s">
        <v>20</v>
      </c>
      <c r="D2" s="128" t="s">
        <v>21</v>
      </c>
    </row>
    <row r="3" spans="1:19" ht="13.5" thickBot="1" x14ac:dyDescent="0.35">
      <c r="A3" s="21"/>
      <c r="B3" s="129">
        <v>44856</v>
      </c>
      <c r="C3" s="137">
        <v>77</v>
      </c>
      <c r="D3" s="130">
        <v>8</v>
      </c>
      <c r="Q3" s="15"/>
      <c r="R3" s="15"/>
    </row>
    <row r="4" spans="1:19" x14ac:dyDescent="0.3">
      <c r="A4" s="21"/>
      <c r="B4" s="129">
        <v>44887</v>
      </c>
      <c r="C4" s="137">
        <v>97</v>
      </c>
      <c r="D4" s="130">
        <v>5</v>
      </c>
      <c r="Q4" s="15"/>
      <c r="R4" s="15"/>
    </row>
    <row r="5" spans="1:19" x14ac:dyDescent="0.3">
      <c r="A5" s="21"/>
      <c r="B5" s="129">
        <v>44917</v>
      </c>
      <c r="C5" s="130">
        <v>57</v>
      </c>
      <c r="D5" s="130">
        <v>6</v>
      </c>
      <c r="Q5" s="15"/>
      <c r="R5" s="12"/>
    </row>
    <row r="6" spans="1:19" x14ac:dyDescent="0.3">
      <c r="A6" s="21"/>
      <c r="B6" s="129">
        <v>44949</v>
      </c>
      <c r="C6" s="148">
        <v>50</v>
      </c>
      <c r="D6" s="130">
        <v>5</v>
      </c>
      <c r="Q6" s="15"/>
      <c r="R6" s="12"/>
    </row>
    <row r="7" spans="1:19" x14ac:dyDescent="0.3">
      <c r="A7" s="21"/>
      <c r="B7" s="129">
        <v>44980</v>
      </c>
      <c r="C7" s="130">
        <v>42</v>
      </c>
      <c r="D7" s="130">
        <v>5</v>
      </c>
      <c r="Q7" s="15"/>
      <c r="R7" s="12"/>
    </row>
    <row r="8" spans="1:19" x14ac:dyDescent="0.3">
      <c r="A8" s="21"/>
      <c r="B8" s="129">
        <v>45008</v>
      </c>
      <c r="C8" s="130">
        <v>64</v>
      </c>
      <c r="D8" s="130">
        <v>13</v>
      </c>
      <c r="Q8" s="15"/>
      <c r="R8" s="12"/>
    </row>
    <row r="9" spans="1:19" x14ac:dyDescent="0.3">
      <c r="A9" s="21"/>
      <c r="B9" s="129">
        <v>45039</v>
      </c>
      <c r="C9" s="130">
        <v>36</v>
      </c>
      <c r="D9" s="130">
        <v>8</v>
      </c>
      <c r="Q9" s="15"/>
      <c r="R9" s="12"/>
    </row>
    <row r="10" spans="1:19" ht="14.5" x14ac:dyDescent="0.35">
      <c r="A10" s="21"/>
      <c r="B10" s="129">
        <v>45069</v>
      </c>
      <c r="C10" s="130">
        <v>54</v>
      </c>
      <c r="D10" s="130">
        <v>6</v>
      </c>
      <c r="Q10" s="15"/>
      <c r="R10"/>
      <c r="S10"/>
    </row>
    <row r="11" spans="1:19" ht="14.5" x14ac:dyDescent="0.35">
      <c r="A11" s="21"/>
      <c r="B11" s="129">
        <v>45100</v>
      </c>
      <c r="C11" s="130">
        <v>38</v>
      </c>
      <c r="D11" s="130">
        <v>7</v>
      </c>
      <c r="Q11" s="15"/>
      <c r="R11"/>
      <c r="S11"/>
    </row>
    <row r="12" spans="1:19" ht="14.5" x14ac:dyDescent="0.35">
      <c r="A12" s="21"/>
      <c r="B12" s="129">
        <v>45130</v>
      </c>
      <c r="C12" s="130">
        <v>51</v>
      </c>
      <c r="D12" s="130">
        <v>2</v>
      </c>
      <c r="Q12" s="15"/>
      <c r="R12"/>
      <c r="S12"/>
    </row>
    <row r="13" spans="1:19" x14ac:dyDescent="0.3">
      <c r="A13" s="21"/>
      <c r="B13" s="129">
        <v>45161</v>
      </c>
      <c r="C13" s="130">
        <v>37</v>
      </c>
      <c r="D13" s="130">
        <v>2</v>
      </c>
      <c r="Q13" s="15"/>
      <c r="R13" s="15"/>
    </row>
    <row r="14" spans="1:19" x14ac:dyDescent="0.3">
      <c r="A14" s="21"/>
      <c r="B14" s="129">
        <v>45192</v>
      </c>
      <c r="C14" s="130">
        <v>53</v>
      </c>
      <c r="D14" s="130">
        <v>5</v>
      </c>
      <c r="Q14" s="15"/>
      <c r="R14" s="15"/>
    </row>
    <row r="15" spans="1:19" ht="13.5" thickBot="1" x14ac:dyDescent="0.35">
      <c r="A15" s="21"/>
      <c r="B15" s="131">
        <v>45222</v>
      </c>
      <c r="C15" s="138">
        <v>44</v>
      </c>
      <c r="D15" s="138">
        <v>2</v>
      </c>
      <c r="Q15" s="15"/>
      <c r="R15" s="15"/>
    </row>
    <row r="16" spans="1:19" x14ac:dyDescent="0.3">
      <c r="A16" s="21"/>
      <c r="B16" s="24"/>
      <c r="C16" s="24"/>
      <c r="D16" s="24"/>
      <c r="Q16" s="15"/>
      <c r="R16" s="15"/>
    </row>
    <row r="17" spans="1:19" x14ac:dyDescent="0.3">
      <c r="A17" s="21"/>
      <c r="B17" s="24"/>
      <c r="C17" s="24"/>
      <c r="D17" s="24"/>
      <c r="Q17" s="15"/>
      <c r="R17" s="15"/>
    </row>
    <row r="18" spans="1:19" x14ac:dyDescent="0.3">
      <c r="A18" s="21"/>
      <c r="B18" s="24"/>
      <c r="C18" s="24"/>
      <c r="D18" s="24"/>
      <c r="Q18" s="15"/>
      <c r="R18" s="15"/>
    </row>
    <row r="19" spans="1:19" x14ac:dyDescent="0.3">
      <c r="A19" s="21"/>
      <c r="B19" s="24"/>
      <c r="C19" s="24"/>
      <c r="D19" s="24"/>
      <c r="Q19" s="15"/>
      <c r="R19" s="15"/>
    </row>
    <row r="20" spans="1:19" x14ac:dyDescent="0.3">
      <c r="A20" s="21"/>
      <c r="B20" s="24"/>
      <c r="C20" s="24"/>
      <c r="D20" s="24"/>
      <c r="Q20" s="15"/>
      <c r="R20" s="15"/>
    </row>
    <row r="21" spans="1:19" ht="13.5" thickBot="1" x14ac:dyDescent="0.35">
      <c r="A21" s="21"/>
      <c r="B21" s="24"/>
      <c r="C21" s="24"/>
      <c r="D21" s="24"/>
      <c r="I21" s="126" t="s">
        <v>36</v>
      </c>
    </row>
    <row r="22" spans="1:19" ht="42.5" thickBot="1" x14ac:dyDescent="0.35">
      <c r="A22" s="21"/>
      <c r="B22" s="127" t="s">
        <v>16</v>
      </c>
      <c r="C22" s="128" t="s">
        <v>19</v>
      </c>
      <c r="D22" s="128" t="s">
        <v>7</v>
      </c>
    </row>
    <row r="23" spans="1:19" x14ac:dyDescent="0.3">
      <c r="A23" s="21"/>
      <c r="B23" s="129">
        <v>44856</v>
      </c>
      <c r="C23" s="139">
        <v>89.72</v>
      </c>
      <c r="D23" s="133">
        <v>5.66</v>
      </c>
    </row>
    <row r="24" spans="1:19" x14ac:dyDescent="0.3">
      <c r="A24" s="21"/>
      <c r="B24" s="132">
        <v>44887</v>
      </c>
      <c r="C24" s="133">
        <v>88.41</v>
      </c>
      <c r="D24" s="134">
        <v>5.45</v>
      </c>
      <c r="Q24" s="16"/>
      <c r="S24" s="13"/>
    </row>
    <row r="25" spans="1:19" x14ac:dyDescent="0.3">
      <c r="A25" s="21"/>
      <c r="B25" s="129">
        <v>44917</v>
      </c>
      <c r="C25" s="133">
        <v>77.87</v>
      </c>
      <c r="D25" s="133">
        <v>5.53</v>
      </c>
      <c r="Q25" s="16"/>
      <c r="S25" s="13"/>
    </row>
    <row r="26" spans="1:19" x14ac:dyDescent="0.3">
      <c r="A26" s="21"/>
      <c r="B26" s="129">
        <v>44948</v>
      </c>
      <c r="C26" s="133">
        <v>80.760000000000005</v>
      </c>
      <c r="D26" s="133">
        <v>3.27</v>
      </c>
      <c r="Q26" s="16"/>
      <c r="S26" s="13"/>
    </row>
    <row r="27" spans="1:19" x14ac:dyDescent="0.3">
      <c r="A27" s="21"/>
      <c r="B27" s="129">
        <v>44979</v>
      </c>
      <c r="C27" s="133">
        <v>80.37</v>
      </c>
      <c r="D27" s="133">
        <v>2.38</v>
      </c>
      <c r="Q27" s="16"/>
      <c r="S27" s="13"/>
    </row>
    <row r="28" spans="1:19" x14ac:dyDescent="0.3">
      <c r="A28" s="21"/>
      <c r="B28" s="129">
        <v>45007</v>
      </c>
      <c r="C28" s="133">
        <v>76.08</v>
      </c>
      <c r="D28" s="133">
        <v>2.31</v>
      </c>
      <c r="Q28" s="16"/>
    </row>
    <row r="29" spans="1:19" x14ac:dyDescent="0.3">
      <c r="A29" s="21"/>
      <c r="B29" s="129">
        <v>45038</v>
      </c>
      <c r="C29" s="133">
        <v>80.430000000000007</v>
      </c>
      <c r="D29" s="133">
        <v>2.16</v>
      </c>
      <c r="Q29" s="16"/>
    </row>
    <row r="30" spans="1:19" x14ac:dyDescent="0.3">
      <c r="A30" s="21"/>
      <c r="B30" s="129">
        <v>45068</v>
      </c>
      <c r="C30" s="133">
        <v>73.930000000000007</v>
      </c>
      <c r="D30" s="133">
        <v>2.15</v>
      </c>
      <c r="Q30" s="16"/>
    </row>
    <row r="31" spans="1:19" x14ac:dyDescent="0.3">
      <c r="A31" s="21"/>
      <c r="B31" s="129">
        <v>45099</v>
      </c>
      <c r="C31" s="133">
        <v>73.08</v>
      </c>
      <c r="D31" s="133">
        <v>2.1800000000000002</v>
      </c>
      <c r="Q31" s="16"/>
    </row>
    <row r="32" spans="1:19" x14ac:dyDescent="0.3">
      <c r="A32" s="21"/>
      <c r="B32" s="129">
        <v>45129</v>
      </c>
      <c r="C32" s="133">
        <v>76</v>
      </c>
      <c r="D32" s="133">
        <v>2.5499999999999998</v>
      </c>
      <c r="Q32" s="16"/>
    </row>
    <row r="33" spans="1:19" x14ac:dyDescent="0.3">
      <c r="A33" s="21"/>
      <c r="B33" s="129">
        <v>45160</v>
      </c>
      <c r="C33" s="133">
        <v>82.38</v>
      </c>
      <c r="D33" s="133">
        <v>2.58</v>
      </c>
      <c r="Q33" s="16"/>
    </row>
    <row r="34" spans="1:19" x14ac:dyDescent="0.3">
      <c r="A34" s="21"/>
      <c r="B34" s="129">
        <v>45191</v>
      </c>
      <c r="C34" s="133" t="s">
        <v>42</v>
      </c>
      <c r="D34" s="133">
        <v>2.64</v>
      </c>
      <c r="Q34" s="16"/>
    </row>
    <row r="35" spans="1:19" ht="13.5" thickBot="1" x14ac:dyDescent="0.35">
      <c r="A35" s="21"/>
      <c r="B35" s="142">
        <v>45221</v>
      </c>
      <c r="C35" s="143" t="s">
        <v>42</v>
      </c>
      <c r="D35" s="144">
        <v>2.98</v>
      </c>
      <c r="Q35" s="16"/>
    </row>
    <row r="36" spans="1:19" x14ac:dyDescent="0.3">
      <c r="A36" s="21"/>
      <c r="B36" s="140"/>
      <c r="C36" s="141"/>
      <c r="D36" s="141"/>
      <c r="Q36" s="16"/>
    </row>
    <row r="37" spans="1:19" x14ac:dyDescent="0.3">
      <c r="A37" s="21"/>
      <c r="B37" s="140"/>
      <c r="C37" s="141"/>
      <c r="D37" s="141"/>
      <c r="Q37" s="16"/>
    </row>
    <row r="38" spans="1:19" x14ac:dyDescent="0.3">
      <c r="A38" s="21"/>
      <c r="B38" s="140"/>
      <c r="C38" s="141"/>
      <c r="D38" s="141"/>
      <c r="Q38" s="16"/>
    </row>
    <row r="39" spans="1:19" x14ac:dyDescent="0.3">
      <c r="A39" s="21"/>
      <c r="B39" s="140"/>
      <c r="C39" s="141"/>
      <c r="D39" s="141"/>
      <c r="Q39" s="16"/>
    </row>
    <row r="40" spans="1:19" x14ac:dyDescent="0.3">
      <c r="A40" s="21"/>
      <c r="B40" s="140"/>
      <c r="C40" s="141"/>
      <c r="D40" s="141"/>
      <c r="Q40" s="16"/>
    </row>
    <row r="41" spans="1:19" x14ac:dyDescent="0.3">
      <c r="A41" s="21"/>
      <c r="B41" s="140"/>
      <c r="C41" s="141"/>
      <c r="D41" s="141"/>
      <c r="Q41" s="16"/>
    </row>
    <row r="42" spans="1:19" x14ac:dyDescent="0.3">
      <c r="A42" s="21"/>
      <c r="B42" s="140"/>
      <c r="C42" s="141"/>
      <c r="D42" s="141"/>
    </row>
    <row r="43" spans="1:19" x14ac:dyDescent="0.3">
      <c r="A43" s="30"/>
      <c r="B43" s="140"/>
      <c r="C43" s="141"/>
      <c r="D43" s="141"/>
    </row>
    <row r="44" spans="1:19" x14ac:dyDescent="0.3">
      <c r="A44" s="21"/>
      <c r="B44" s="140"/>
      <c r="C44" s="141"/>
      <c r="D44" s="141"/>
    </row>
    <row r="45" spans="1:19" x14ac:dyDescent="0.3">
      <c r="A45" s="21"/>
      <c r="B45" s="140"/>
      <c r="C45" s="141"/>
      <c r="D45" s="141"/>
      <c r="I45" s="126" t="s">
        <v>37</v>
      </c>
      <c r="R45" s="15"/>
    </row>
    <row r="46" spans="1:19" ht="13.5" thickBot="1" x14ac:dyDescent="0.35">
      <c r="A46" s="21"/>
      <c r="B46" s="24"/>
      <c r="C46" s="24"/>
      <c r="D46" s="24"/>
      <c r="R46" s="15"/>
    </row>
    <row r="47" spans="1:19" ht="28.5" thickBot="1" x14ac:dyDescent="0.35">
      <c r="A47" s="21"/>
      <c r="B47" s="127" t="s">
        <v>16</v>
      </c>
      <c r="C47" s="128" t="s">
        <v>17</v>
      </c>
      <c r="D47" s="128" t="s">
        <v>18</v>
      </c>
      <c r="R47" s="15"/>
      <c r="S47" s="12"/>
    </row>
    <row r="48" spans="1:19" x14ac:dyDescent="0.3">
      <c r="A48" s="21"/>
      <c r="B48" s="129">
        <v>44856</v>
      </c>
      <c r="C48" s="135">
        <v>768</v>
      </c>
      <c r="D48" s="135">
        <v>62</v>
      </c>
      <c r="R48" s="15"/>
      <c r="S48" s="12"/>
    </row>
    <row r="49" spans="1:19" x14ac:dyDescent="0.3">
      <c r="A49" s="21"/>
      <c r="B49" s="129">
        <v>44887</v>
      </c>
      <c r="C49" s="135">
        <v>784</v>
      </c>
      <c r="D49" s="135">
        <v>75</v>
      </c>
      <c r="R49" s="15"/>
      <c r="S49" s="12"/>
    </row>
    <row r="50" spans="1:19" x14ac:dyDescent="0.3">
      <c r="A50" s="21"/>
      <c r="B50" s="129">
        <v>44917</v>
      </c>
      <c r="C50" s="135">
        <v>780</v>
      </c>
      <c r="D50" s="135">
        <v>68</v>
      </c>
      <c r="R50" s="15"/>
      <c r="S50" s="12"/>
    </row>
    <row r="51" spans="1:19" x14ac:dyDescent="0.3">
      <c r="A51" s="21"/>
      <c r="B51" s="129">
        <v>44583</v>
      </c>
      <c r="C51" s="135">
        <v>772</v>
      </c>
      <c r="D51" s="135">
        <v>65</v>
      </c>
      <c r="R51" s="15"/>
      <c r="S51" s="12"/>
    </row>
    <row r="52" spans="1:19" x14ac:dyDescent="0.3">
      <c r="A52" s="21"/>
      <c r="B52" s="129">
        <v>44980</v>
      </c>
      <c r="C52" s="135">
        <v>758</v>
      </c>
      <c r="D52" s="135">
        <v>64</v>
      </c>
      <c r="R52" s="15"/>
      <c r="S52" s="12"/>
    </row>
    <row r="53" spans="1:19" x14ac:dyDescent="0.3">
      <c r="A53" s="21"/>
      <c r="B53" s="129">
        <v>45008</v>
      </c>
      <c r="C53" s="135">
        <v>752</v>
      </c>
      <c r="D53" s="135">
        <v>59</v>
      </c>
      <c r="R53" s="15"/>
      <c r="S53" s="12"/>
    </row>
    <row r="54" spans="1:19" x14ac:dyDescent="0.3">
      <c r="A54" s="21"/>
      <c r="B54" s="129">
        <v>45039</v>
      </c>
      <c r="C54" s="135">
        <v>752</v>
      </c>
      <c r="D54" s="135">
        <v>58</v>
      </c>
      <c r="R54" s="15"/>
      <c r="S54" s="12"/>
    </row>
    <row r="55" spans="1:19" x14ac:dyDescent="0.3">
      <c r="A55" s="21"/>
      <c r="B55" s="129">
        <v>45069</v>
      </c>
      <c r="C55" s="135">
        <v>696</v>
      </c>
      <c r="D55" s="135">
        <v>52</v>
      </c>
      <c r="R55" s="15"/>
      <c r="S55" s="12"/>
    </row>
    <row r="56" spans="1:19" x14ac:dyDescent="0.3">
      <c r="A56" s="21"/>
      <c r="B56" s="129">
        <v>45100</v>
      </c>
      <c r="C56" s="135">
        <v>687</v>
      </c>
      <c r="D56" s="135">
        <v>49</v>
      </c>
      <c r="R56" s="15"/>
      <c r="S56" s="12"/>
    </row>
    <row r="57" spans="1:19" x14ac:dyDescent="0.3">
      <c r="A57" s="21"/>
      <c r="B57" s="129">
        <v>45130</v>
      </c>
      <c r="C57" s="135">
        <v>672</v>
      </c>
      <c r="D57" s="135">
        <v>50</v>
      </c>
      <c r="R57" s="15"/>
      <c r="S57" s="12"/>
    </row>
    <row r="58" spans="1:19" x14ac:dyDescent="0.3">
      <c r="A58" s="21"/>
      <c r="B58" s="129">
        <v>45161</v>
      </c>
      <c r="C58" s="135">
        <v>647</v>
      </c>
      <c r="D58" s="135">
        <v>46</v>
      </c>
      <c r="R58" s="15"/>
      <c r="S58" s="12"/>
    </row>
    <row r="59" spans="1:19" x14ac:dyDescent="0.3">
      <c r="A59" s="21"/>
      <c r="B59" s="129">
        <v>45192</v>
      </c>
      <c r="C59" s="135">
        <v>631</v>
      </c>
      <c r="D59" s="135">
        <v>42</v>
      </c>
    </row>
    <row r="60" spans="1:19" ht="13.5" thickBot="1" x14ac:dyDescent="0.35">
      <c r="A60" s="21"/>
      <c r="B60" s="131">
        <v>45221</v>
      </c>
      <c r="C60" s="136">
        <v>623</v>
      </c>
      <c r="D60" s="136">
        <v>43</v>
      </c>
    </row>
    <row r="61" spans="1:19" x14ac:dyDescent="0.3">
      <c r="A61" s="21"/>
    </row>
    <row r="62" spans="1:19" x14ac:dyDescent="0.3">
      <c r="A62" s="21"/>
    </row>
    <row r="68" spans="9:9" x14ac:dyDescent="0.3">
      <c r="I68" s="126" t="s">
        <v>38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"/>
  <sheetViews>
    <sheetView workbookViewId="0">
      <selection activeCell="G5" sqref="G5"/>
    </sheetView>
  </sheetViews>
  <sheetFormatPr defaultRowHeight="14.5" x14ac:dyDescent="0.35"/>
  <cols>
    <col min="1" max="1" width="14.81640625" bestFit="1" customWidth="1"/>
    <col min="2" max="2" width="14.54296875" customWidth="1"/>
  </cols>
  <sheetData>
    <row r="1" spans="1:23" x14ac:dyDescent="0.35">
      <c r="A1" t="s">
        <v>23</v>
      </c>
      <c r="B1" t="s">
        <v>14</v>
      </c>
      <c r="L1" t="s">
        <v>25</v>
      </c>
      <c r="R1" s="11" t="s">
        <v>30</v>
      </c>
    </row>
    <row r="2" spans="1:23" x14ac:dyDescent="0.35">
      <c r="A2" t="s">
        <v>23</v>
      </c>
      <c r="B2" t="s">
        <v>27</v>
      </c>
      <c r="K2" s="7" t="s">
        <v>32</v>
      </c>
    </row>
    <row r="3" spans="1:23" x14ac:dyDescent="0.35">
      <c r="B3" t="s">
        <v>22</v>
      </c>
      <c r="M3" s="7" t="s">
        <v>24</v>
      </c>
      <c r="S3" s="7" t="s">
        <v>28</v>
      </c>
    </row>
    <row r="4" spans="1:23" x14ac:dyDescent="0.35">
      <c r="B4" t="s">
        <v>26</v>
      </c>
      <c r="J4" s="7" t="s">
        <v>33</v>
      </c>
      <c r="M4" t="s">
        <v>39</v>
      </c>
      <c r="N4" s="7"/>
      <c r="P4" t="s">
        <v>44</v>
      </c>
      <c r="R4" s="7"/>
      <c r="W4" s="7" t="s">
        <v>43</v>
      </c>
    </row>
    <row r="5" spans="1:23" x14ac:dyDescent="0.35">
      <c r="B5" t="s">
        <v>31</v>
      </c>
      <c r="G5" s="7" t="s">
        <v>29</v>
      </c>
    </row>
  </sheetData>
  <hyperlinks>
    <hyperlink ref="M3" r:id="rId1" xr:uid="{00000000-0004-0000-0400-000000000000}"/>
    <hyperlink ref="S3" r:id="rId2" xr:uid="{00000000-0004-0000-0400-000001000000}"/>
    <hyperlink ref="J4" r:id="rId3" xr:uid="{00000000-0004-0000-0400-000003000000}"/>
    <hyperlink ref="G5" r:id="rId4" xr:uid="{3A488928-B821-43E2-A041-AA1498467434}"/>
    <hyperlink ref="R1" r:id="rId5" xr:uid="{E96E7A3A-D0E8-4E47-BA96-AC4A2094EC4F}"/>
    <hyperlink ref="K2" r:id="rId6" xr:uid="{DE94FAFA-CE59-4645-B4A2-F4B3DB677037}"/>
    <hyperlink ref="W4" r:id="rId7" display="https://www.eia.gov/dnav/pet/hist/LeafHandler.ashx?n=PET&amp;s=F003075773&amp;f=M" xr:uid="{8F8C261F-F77C-46C0-8916-97C65E72C7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2B24EB8A70F43BAA49D24C17BC0A6" ma:contentTypeVersion="14" ma:contentTypeDescription="Create a new document." ma:contentTypeScope="" ma:versionID="2612b66375684d6c48b9e02b89e4b9ec">
  <xsd:schema xmlns:xsd="http://www.w3.org/2001/XMLSchema" xmlns:xs="http://www.w3.org/2001/XMLSchema" xmlns:p="http://schemas.microsoft.com/office/2006/metadata/properties" xmlns:ns2="035a96ff-1853-4a85-a81b-9285d67b5111" xmlns:ns3="e64c422d-c2aa-4847-810a-5dfb93f5a71d" targetNamespace="http://schemas.microsoft.com/office/2006/metadata/properties" ma:root="true" ma:fieldsID="e3b00e53a948d0c359d5be8150825222" ns2:_="" ns3:_="">
    <xsd:import namespace="035a96ff-1853-4a85-a81b-9285d67b5111"/>
    <xsd:import namespace="e64c422d-c2aa-4847-810a-5dfb93f5a7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a96ff-1853-4a85-a81b-9285d67b5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065ff1-93ab-4f24-9fcf-e5801d25c0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c422d-c2aa-4847-810a-5dfb93f5a7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9bf956c-3fac-47f0-a245-9106d72ef1d7}" ma:internalName="TaxCatchAll" ma:showField="CatchAllData" ma:web="e64c422d-c2aa-4847-810a-5dfb93f5a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4c422d-c2aa-4847-810a-5dfb93f5a71d" xsi:nil="true"/>
    <lcf76f155ced4ddcb4097134ff3c332f xmlns="035a96ff-1853-4a85-a81b-9285d67b51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E254F-8B27-4EDC-9026-35A8DD2ED9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111BD3-FCF1-4F63-9E52-414A82643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a96ff-1853-4a85-a81b-9285d67b5111"/>
    <ds:schemaRef ds:uri="e64c422d-c2aa-4847-810a-5dfb93f5a7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CDCFB-29F6-4360-B342-2D959153FA9F}">
  <ds:schemaRefs>
    <ds:schemaRef ds:uri="http://schemas.microsoft.com/office/2006/metadata/properties"/>
    <ds:schemaRef ds:uri="http://schemas.microsoft.com/office/infopath/2007/PartnerControls"/>
    <ds:schemaRef ds:uri="e64c422d-c2aa-4847-810a-5dfb93f5a71d"/>
    <ds:schemaRef ds:uri="035a96ff-1853-4a85-a81b-9285d67b51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Drilling Permits</vt:lpstr>
      <vt:lpstr>Oil and Gas Prices</vt:lpstr>
      <vt:lpstr>Rig Counts</vt:lpstr>
      <vt:lpstr>Pastelinks</vt:lpstr>
      <vt:lpstr>Source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Segura</dc:creator>
  <cp:lastModifiedBy>Sarah Choi</cp:lastModifiedBy>
  <dcterms:created xsi:type="dcterms:W3CDTF">2015-08-26T19:26:13Z</dcterms:created>
  <dcterms:modified xsi:type="dcterms:W3CDTF">2023-11-02T13:19:14Z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0x0101006D92B24EB8A70F43BAA49D24C17BC0A6</vt:lpwstr>
  </property>
  <property fmtid="{D5CDD505-2E9C-101B-9397-08002B2CF9AE}" pid="3" name="Order">
    <vt:r8>1352000</vt:r8>
  </property>
  <property fmtid="{D5CDD505-2E9C-101B-9397-08002B2CF9AE}" pid="4" name="MediaServiceImageTags">
    <vt:lpwstr/>
  </property>
</Properties>
</file>